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codeName="ThisWorkbook"/>
  <mc:AlternateContent xmlns:mc="http://schemas.openxmlformats.org/markup-compatibility/2006">
    <mc:Choice Requires="x15">
      <x15ac:absPath xmlns:x15ac="http://schemas.microsoft.com/office/spreadsheetml/2010/11/ac" url="https://pcpacorp.sharepoint.com/sites/CommunicationsEngagement/Shared Documents/Brand/Document templates/2026 website rebrand/web/Negotiations/final/"/>
    </mc:Choice>
  </mc:AlternateContent>
  <xr:revisionPtr revIDLastSave="140" documentId="8_{161C1089-7714-4177-9E41-46D7E268EAEF}" xr6:coauthVersionLast="47" xr6:coauthVersionMax="47" xr10:uidLastSave="{65B5DA4D-1F85-4A89-8FD0-44E2E2A884C4}"/>
  <workbookProtection workbookAlgorithmName="SHA-512" workbookHashValue="VxkjXovhkY2p7R/lQ1cqP2WTLoDGZtH18kqlLMB8mztc5TPNTqtwuWptBvLnJumsl9h8kXngAZ7bJdygx4TFAg==" workbookSaltValue="s+vu0UP9tzFJKMKxaHr5GA==" workbookSpinCount="100000" lockStructure="1"/>
  <bookViews>
    <workbookView xWindow="-38510" yWindow="-1120" windowWidth="38620" windowHeight="21100" xr2:uid="{00000000-000D-0000-FFFF-FFFF00000000}"/>
  </bookViews>
  <sheets>
    <sheet name="Entrée sur le marché" sheetId="3" r:id="rId1"/>
    <sheet name="Listes" sheetId="2" state="hidden" r:id="rId2"/>
    <sheet name="Molécules pancanadiennes" sheetId="7" state="hidden" r:id="rId3"/>
  </sheets>
  <externalReferences>
    <externalReference r:id="rId4"/>
  </externalReferences>
  <definedNames>
    <definedName name="_xlnm._FilterDatabase" localSheetId="2" hidden="1">'Molécules pancanadiennes'!$A$2:$C$2</definedName>
    <definedName name="BRP">Listes!$B$12:$B$32</definedName>
    <definedName name="Competitors">Listes!$E$4:$E$8</definedName>
    <definedName name="Cross_Lic">Listes!$G$13:$G$14</definedName>
    <definedName name="Declaration">Listes!$D$4:$D$5</definedName>
    <definedName name="hc_dbase">Listes!$D$13:$D$15</definedName>
    <definedName name="LIST_CONF">Listes!$D$25:$D$28</definedName>
    <definedName name="LIST_PT">Listes!$B$35:$B$47</definedName>
    <definedName name="MFR_STOCK">Listes!$D$19:$D$21</definedName>
    <definedName name="No">Listes!$G$13:$G$14</definedName>
    <definedName name="Not_assess">Listes!$B$18:$B$20</definedName>
    <definedName name="pancan_mol">'Molécules pancanadiennes'!$A$4:$A$172</definedName>
    <definedName name="pancan_mols">Listes!$G$20:$G$86</definedName>
    <definedName name="pancan_prices">'Molécules pancanadiennes'!$C$4:$C$172</definedName>
    <definedName name="pancan_str">'Molécules pancanadiennes'!$B$4:$B$172</definedName>
    <definedName name="pcpa_ment">'Entrée sur le marché'!$B$28:$N$33</definedName>
    <definedName name="pcpa_mex1">#REF!</definedName>
    <definedName name="pcpa_mex2">#REF!</definedName>
    <definedName name="Percent_of_Brand">Listes!$B$4:$B$9</definedName>
    <definedName name="_xlnm.Print_Area" localSheetId="0">'Entrée sur le marché'!$B$2:$N$71</definedName>
    <definedName name="Product_Type">Listes!$C$4:$C$6</definedName>
    <definedName name="Province_Select">Listes!$F$4:$F$7</definedName>
    <definedName name="Tiers">Listes!$G$4:$G$9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3" l="1"/>
  <c r="G26" i="3"/>
  <c r="H26" i="3" s="1"/>
  <c r="G20" i="2" a="1"/>
  <c r="G20" i="2" s="1"/>
  <c r="K46" i="3"/>
  <c r="K47" i="3" l="1"/>
  <c r="H47" i="3" s="1"/>
  <c r="K48" i="3"/>
  <c r="H48" i="3" s="1"/>
  <c r="K49" i="3"/>
  <c r="H49" i="3" s="1"/>
  <c r="K50" i="3"/>
  <c r="H50" i="3" s="1"/>
  <c r="K51" i="3"/>
  <c r="H51" i="3" s="1"/>
  <c r="H46" i="3"/>
  <c r="K30" i="3"/>
  <c r="K29" i="3"/>
  <c r="K33" i="3"/>
  <c r="K32" i="3"/>
  <c r="K31" i="3"/>
  <c r="K28" i="3"/>
  <c r="L28" i="3" s="1" a="1"/>
  <c r="L28" i="3" l="1"/>
  <c r="N33" i="3" a="1"/>
  <c r="L30" i="3" a="1"/>
  <c r="N31" i="3" a="1"/>
  <c r="L31" i="3" a="1"/>
  <c r="N30" i="3" a="1"/>
  <c r="N29" i="3" a="1"/>
  <c r="L33" i="3" a="1"/>
  <c r="L29" i="3" a="1"/>
  <c r="L32" i="3" a="1"/>
  <c r="N32" i="3" a="1"/>
  <c r="N28" i="3" a="1"/>
  <c r="L29" i="3" l="1"/>
  <c r="L33" i="3"/>
  <c r="N31" i="3"/>
  <c r="L30" i="3"/>
  <c r="N28" i="3"/>
  <c r="N32" i="3"/>
  <c r="N29" i="3"/>
  <c r="N33" i="3"/>
  <c r="L31" i="3"/>
  <c r="L32" i="3"/>
  <c r="N3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<sst xmlns="http://schemas.openxmlformats.org/spreadsheetml/2006/main" count="493" uniqueCount="246">
  <si>
    <t>Veuillez remplir le présent formulaire pour demander l'inscription à la liste des médicaments d'un régime public d'assurance médicaments.</t>
  </si>
  <si>
    <t>Nom du fabricant :</t>
  </si>
  <si>
    <t>Téléphone :</t>
  </si>
  <si>
    <t>Date de soumission :</t>
  </si>
  <si>
    <t>Personne-ressource :</t>
  </si>
  <si>
    <t>Courriel :</t>
  </si>
  <si>
    <t>Section 1 : Confirmation de l'approvisionnement</t>
  </si>
  <si>
    <t xml:space="preserve">À la date de soumission du présent formulaire, le ou les médicaments doivent se trouver en quantité suffisante dans le réseau de distribution d’au moins une province ou un territoire pour pouvoir répondre à la demande prévue. </t>
  </si>
  <si>
    <t>Pour confirmer l'approvisionnement, veuillez préciser les centres de distribution ainsi que les provinces ou territoires (collectivités publiques) qui ont des stocks du médicament :</t>
  </si>
  <si>
    <t>Principale collectivité publique</t>
  </si>
  <si>
    <t>Centre(s) de distribution</t>
  </si>
  <si>
    <t>Sélectionner…</t>
  </si>
  <si>
    <t>Veuillez énumérer tous les
centres pertinents</t>
  </si>
  <si>
    <t>Collectivité publique secondaire</t>
  </si>
  <si>
    <t>Section 2 : Accord réciproque de licence</t>
  </si>
  <si>
    <t>Ce médicament est-il visé par un accord réciproque de licence?</t>
  </si>
  <si>
    <t>Section 3 : Confirmation des prix</t>
  </si>
  <si>
    <t>Section à remplir par le fabricant</t>
  </si>
  <si>
    <t>Section réservée à l'APP</t>
  </si>
  <si>
    <t>Molécule pancanadienne</t>
  </si>
  <si>
    <t>Sélectionner le cas échéant</t>
  </si>
  <si>
    <t>Nom générique</t>
  </si>
  <si>
    <t>Nom du médicament</t>
  </si>
  <si>
    <r>
      <t>Pour la C.-B. (s'il y a lieu)</t>
    </r>
    <r>
      <rPr>
        <b/>
        <vertAlign val="superscript"/>
        <sz val="12"/>
        <color theme="1"/>
        <rFont val="Calibri"/>
        <family val="2"/>
        <scheme val="minor"/>
      </rPr>
      <t>5</t>
    </r>
  </si>
  <si>
    <r>
      <t>Veuillez choisir la province où le médicament portant un DIN/NPN était inscrit avant le 1</t>
    </r>
    <r>
      <rPr>
        <b/>
        <i/>
        <vertAlign val="superscript"/>
        <sz val="12"/>
        <color theme="1"/>
        <rFont val="Calibri"/>
        <family val="2"/>
        <scheme val="minor"/>
      </rPr>
      <t>er</t>
    </r>
    <r>
      <rPr>
        <b/>
        <i/>
        <sz val="12"/>
        <color theme="1"/>
        <rFont val="Calibri"/>
        <family val="2"/>
        <scheme val="minor"/>
      </rPr>
      <t> avril 2014, le cas échéant</t>
    </r>
    <r>
      <rPr>
        <b/>
        <i/>
        <vertAlign val="superscript"/>
        <sz val="12"/>
        <color theme="1"/>
        <rFont val="Calibri"/>
        <family val="2"/>
        <scheme val="minor"/>
      </rPr>
      <t>1</t>
    </r>
  </si>
  <si>
    <t>Sélectionner...</t>
  </si>
  <si>
    <t>DIN/NPN</t>
  </si>
  <si>
    <t>Forme pharmaceutique</t>
  </si>
  <si>
    <t>Force</t>
  </si>
  <si>
    <t>DIN/NPN du médicament de marque de référence</t>
  </si>
  <si>
    <t>Prix unitaire soumis</t>
  </si>
  <si>
    <t>Prix unitaire du médicament de marque</t>
  </si>
  <si>
    <t>Source du prix du médicament de marque</t>
  </si>
  <si>
    <r>
      <t>Nombre de médicaments concurrents</t>
    </r>
    <r>
      <rPr>
        <b/>
        <vertAlign val="superscript"/>
        <sz val="12"/>
        <color theme="1"/>
        <rFont val="Calibri"/>
        <family val="2"/>
        <scheme val="minor"/>
      </rPr>
      <t>2</t>
    </r>
  </si>
  <si>
    <r>
      <t>Niveau</t>
    </r>
    <r>
      <rPr>
        <b/>
        <vertAlign val="superscript"/>
        <sz val="12"/>
        <color theme="1"/>
        <rFont val="Calibri"/>
        <family val="2"/>
        <scheme val="minor"/>
      </rPr>
      <t>3</t>
    </r>
  </si>
  <si>
    <t>% du prix du médicament de marque</t>
  </si>
  <si>
    <r>
      <t>Prix unitaire calculé</t>
    </r>
    <r>
      <rPr>
        <b/>
        <vertAlign val="superscript"/>
        <sz val="12"/>
        <color theme="1"/>
        <rFont val="Calibri"/>
        <family val="2"/>
        <scheme val="minor"/>
      </rPr>
      <t>4,6</t>
    </r>
  </si>
  <si>
    <r>
      <rPr>
        <b/>
        <sz val="12"/>
        <color theme="1"/>
        <rFont val="Calibri"/>
        <family val="2"/>
        <scheme val="minor"/>
      </rPr>
      <t>Prix unitaire, méd. de marque – C.-B.</t>
    </r>
    <r>
      <rPr>
        <b/>
        <vertAlign val="superscript"/>
        <sz val="12"/>
        <color theme="1"/>
        <rFont val="Calibri"/>
        <family val="2"/>
        <scheme val="minor"/>
      </rPr>
      <t>7</t>
    </r>
  </si>
  <si>
    <t>Prix unitaire calculé –
C.-B.</t>
  </si>
  <si>
    <t>-</t>
  </si>
  <si>
    <t>Section 4 : Politique sur les prix historiques</t>
  </si>
  <si>
    <t xml:space="preserve">Nom générique : </t>
  </si>
  <si>
    <t>Nom du médicament :</t>
  </si>
  <si>
    <t>4A*</t>
  </si>
  <si>
    <t>Cette catégorie de médicaments génériques a-t-elle déjà été évaluée en fonction de la politique sur les prix historiques?</t>
  </si>
  <si>
    <t>4B*</t>
  </si>
  <si>
    <t>*Si la réponse à la question 4A est « Oui », veuillez remplir la section 4. La section 3 ne sera pas utilisée.</t>
  </si>
  <si>
    <t>*Si la réponse à la question 4A est « Non » ou « Ne sais pas » et si la réponse à la question 4B est «Oui », veuillez remplir les sections 3 et 4.</t>
  </si>
  <si>
    <t xml:space="preserve">Forme pharmaceutique </t>
  </si>
  <si>
    <r>
      <t>Prix du générique actuel</t>
    </r>
    <r>
      <rPr>
        <b/>
        <vertAlign val="superscript"/>
        <sz val="12"/>
        <color theme="1"/>
        <rFont val="Calibri"/>
        <family val="2"/>
        <scheme val="minor"/>
      </rPr>
      <t>9</t>
    </r>
  </si>
  <si>
    <t>Prix de référence</t>
  </si>
  <si>
    <t>Nombre de médicaments concurrents</t>
  </si>
  <si>
    <t>Niveau</t>
  </si>
  <si>
    <t xml:space="preserve">Valeur en % </t>
  </si>
  <si>
    <r>
      <t>Prix unitaire calculé</t>
    </r>
    <r>
      <rPr>
        <b/>
        <vertAlign val="superscript"/>
        <sz val="10"/>
        <color theme="1"/>
        <rFont val="Calibri"/>
        <family val="2"/>
        <scheme val="minor"/>
      </rPr>
      <t>10</t>
    </r>
  </si>
  <si>
    <t>Principes et attentes concernant le CTN</t>
  </si>
  <si>
    <t>En signant le présent formulaire, le fabricant convient des modalités suivantes :</t>
  </si>
  <si>
    <t>Signature du fabricant :</t>
  </si>
  <si>
    <t>Veuillez envoyer le formulaire dûment rempli à la section des médicaments génériques de l'APP</t>
  </si>
  <si>
    <t>Veuillez écrire le nom de la personne-ressource en guise de signature</t>
  </si>
  <si>
    <t>RÉSERVÉ À L'APP</t>
  </si>
  <si>
    <t>Date de réception :</t>
  </si>
  <si>
    <t>Date de traitement :</t>
  </si>
  <si>
    <t>Il est déterminé que le prix est conforme au Cadre</t>
  </si>
  <si>
    <t>Traité par :</t>
  </si>
  <si>
    <t>DO NOT ALTER THIS WORKSHEET</t>
  </si>
  <si>
    <t>Percent_of_Brand</t>
  </si>
  <si>
    <t>Product_Type</t>
  </si>
  <si>
    <t>Declaration</t>
  </si>
  <si>
    <t>Competitors</t>
  </si>
  <si>
    <t>Province_Select</t>
  </si>
  <si>
    <t>Tiers</t>
  </si>
  <si>
    <t>Oui</t>
  </si>
  <si>
    <t>1 - Sans ELP</t>
  </si>
  <si>
    <t>Solide par voie orale</t>
  </si>
  <si>
    <t>Non</t>
  </si>
  <si>
    <t>1 - ELP</t>
  </si>
  <si>
    <t>Solide par voie non orale</t>
  </si>
  <si>
    <t>n/d</t>
  </si>
  <si>
    <t>≥ 3</t>
  </si>
  <si>
    <t>3 - Solide par voie non orale</t>
  </si>
  <si>
    <t>3 - Solide par voie orale</t>
  </si>
  <si>
    <t>pancanadien</t>
  </si>
  <si>
    <t>Brand Unit Price Source</t>
  </si>
  <si>
    <t>Établi par le CTN</t>
  </si>
  <si>
    <t>HC_DBASE</t>
  </si>
  <si>
    <t>Cross_Lic</t>
  </si>
  <si>
    <t>Ontario</t>
  </si>
  <si>
    <t xml:space="preserve">BDPP-SC – Annulé après commercialisation </t>
  </si>
  <si>
    <t>Autre</t>
  </si>
  <si>
    <t>BDPP-SC – Dormant</t>
  </si>
  <si>
    <t xml:space="preserve">BDPP-SC – Cessation de vente </t>
  </si>
  <si>
    <t>MFR_STOCK</t>
  </si>
  <si>
    <t>panCan_mol</t>
  </si>
  <si>
    <t>Ne sais pas</t>
  </si>
  <si>
    <t>LIST_CONF</t>
  </si>
  <si>
    <t>Confirmed</t>
  </si>
  <si>
    <t>Objection</t>
  </si>
  <si>
    <t>Require Further Time</t>
  </si>
  <si>
    <t>No Response</t>
  </si>
  <si>
    <t>LIST_PT</t>
  </si>
  <si>
    <t>Alberta</t>
  </si>
  <si>
    <t>Colombie-Britannique</t>
  </si>
  <si>
    <t>Île-du-Prince-Édouard</t>
  </si>
  <si>
    <t>Manitoba</t>
  </si>
  <si>
    <t>Nouveau-Brunswick</t>
  </si>
  <si>
    <t>Nouvelle-Écosse</t>
  </si>
  <si>
    <t>Québec</t>
  </si>
  <si>
    <t>Saskatchewan</t>
  </si>
  <si>
    <t>Terre-Neuve-et-Labrador</t>
  </si>
  <si>
    <t>Yukon</t>
  </si>
  <si>
    <t>MÉDICAMENT</t>
  </si>
  <si>
    <t>Sélectionner</t>
  </si>
  <si>
    <t>NIVEAU DE PRIX</t>
  </si>
  <si>
    <t xml:space="preserve"> -</t>
  </si>
  <si>
    <t>AMIODARONE</t>
  </si>
  <si>
    <t>ANASTROZOLE</t>
  </si>
  <si>
    <t>ATOMOXETINE HCL</t>
  </si>
  <si>
    <t>AZITHROMYCIN</t>
  </si>
  <si>
    <t>BICALUTAMIDE</t>
  </si>
  <si>
    <t>CIPROFLOXACIN</t>
  </si>
  <si>
    <t>CITALOPRAM</t>
  </si>
  <si>
    <t>CLONAZEPAM</t>
  </si>
  <si>
    <t>CYCLOBENZAPRINE HCL</t>
  </si>
  <si>
    <t>DONEPEZIL HCL</t>
  </si>
  <si>
    <t>DUTASTERIDE</t>
  </si>
  <si>
    <t>ESCITALOPRAM</t>
  </si>
  <si>
    <t>EZETIMIBE</t>
  </si>
  <si>
    <t>FINASTERIDE</t>
  </si>
  <si>
    <t>FLUOXETINE</t>
  </si>
  <si>
    <t>GABAPENTIN</t>
  </si>
  <si>
    <t>IMATINIB</t>
  </si>
  <si>
    <t>LAMOTRIGINE</t>
  </si>
  <si>
    <t>MEMANTINE HCL</t>
  </si>
  <si>
    <t>METFORMIN HCL</t>
  </si>
  <si>
    <t>OLANZAPINE</t>
  </si>
  <si>
    <t>OLANZAPINE ODT</t>
  </si>
  <si>
    <t>PRAVASTATIN</t>
  </si>
  <si>
    <t>RAMIPRIL</t>
  </si>
  <si>
    <t>RANITIDINE</t>
  </si>
  <si>
    <t>ROSUVASTATIN</t>
  </si>
  <si>
    <t>SERTRALINE HCL</t>
  </si>
  <si>
    <t>SIMVASTATIN</t>
  </si>
  <si>
    <t>SUMATRIPTAN DF</t>
  </si>
  <si>
    <t>TELMISARTAN</t>
  </si>
  <si>
    <t>TELMISARTAN HCTZ</t>
  </si>
  <si>
    <t>TERBINAFINE HCL</t>
  </si>
  <si>
    <t>TOPIRAMATE</t>
  </si>
  <si>
    <t>VALACYCLOVIR</t>
  </si>
  <si>
    <t>VALSARTAN</t>
  </si>
  <si>
    <t>VALSARTAN/HCTZ</t>
  </si>
  <si>
    <t>VENLAFAXINE HCL</t>
  </si>
  <si>
    <t>ZOPICLONE</t>
  </si>
  <si>
    <r>
      <t>Le statut du médicament de marque de référence dans la Base de données sur les produits pharmaceutiques de Santé Canada a-t-il été changé à l'état « annulé après commercialisation » avant le 1er avril 2014 et s'agit-il de la première évaluation par l'entremise du CTN pour cette catégorie de médicaments génériques?</t>
    </r>
    <r>
      <rPr>
        <vertAlign val="superscript"/>
        <sz val="12"/>
        <color theme="1"/>
        <rFont val="Calibri"/>
        <family val="2"/>
        <scheme val="minor"/>
      </rPr>
      <t>8</t>
    </r>
  </si>
  <si>
    <t xml:space="preserve">  Les fabricants ainsi que les provinces et les territoires sont tenus d'utiliser le Formulaire de confirmation du niveau de prix des médicaments génériques en respectant les principes du CTN.</t>
  </si>
  <si>
    <t>ALENDRONATE SODIQUE</t>
  </si>
  <si>
    <t>MONTELUKAST SODIQUE</t>
  </si>
  <si>
    <t>PANTOPRAZOLE SODIQUE</t>
  </si>
  <si>
    <t>RABEPRAZOLE SODIQUE</t>
  </si>
  <si>
    <t>ALMOTRIPTAN (MALATE D')</t>
  </si>
  <si>
    <t>AMLODIPINE (BÉSYLATE D')</t>
  </si>
  <si>
    <t>BISOPROLOL (FUMARATE DE)</t>
  </si>
  <si>
    <t>CLOPIDOGREL (BISULFATE DE)</t>
  </si>
  <si>
    <t>PRAMIPEXOLE (DIHYDROCHLORIDE DE)</t>
  </si>
  <si>
    <t>ATORVASTATIN CALCIQUE</t>
  </si>
  <si>
    <t>ATÉNOLOL</t>
  </si>
  <si>
    <t>CANDÉSARTAN CILEXETIL</t>
  </si>
  <si>
    <t>CANDÉSARTAN CILEXETIL/HCTZ</t>
  </si>
  <si>
    <t>CARVÉDILOL</t>
  </si>
  <si>
    <t>CÉLÉCOXIB</t>
  </si>
  <si>
    <t>DOMPÉRIDONE (MALÉATE DE)</t>
  </si>
  <si>
    <t>ÉLÉTRIPTAN (HYDROBROMIDE DE)</t>
  </si>
  <si>
    <t>IRBÉSARTAN</t>
  </si>
  <si>
    <t>IRBÉSARTAN/HCTZ</t>
  </si>
  <si>
    <t>LÉVÉTIRACÉTAM</t>
  </si>
  <si>
    <t>MYCOPHENOLATE MOFÉTIL</t>
  </si>
  <si>
    <t>OMÉPRAZOLE</t>
  </si>
  <si>
    <t>PAROXÉTINE HCL</t>
  </si>
  <si>
    <t>PRÉGABALIN</t>
  </si>
  <si>
    <t>QUÉTIAPINE</t>
  </si>
  <si>
    <t>RISÉDRONATE SODIQUE</t>
  </si>
  <si>
    <t>RISPÉRIDONE</t>
  </si>
  <si>
    <t>SOLIFÉNACIN (SUCCINATE DE)</t>
  </si>
  <si>
    <t>Territoires du Nord-Ouest</t>
  </si>
  <si>
    <t>Nunavut</t>
  </si>
  <si>
    <t xml:space="preserve">1. Le fabricant confirme que le ou les médicaments susmentionnés sont disponibles pour la vente dans au moins une collectivité publique en quantité suffisante pour répondre à la demande prévue. L'APP peut prendre des mesures pour confirmer l'approvisionnement. Le fabricant informera les collectivités publiques dans un délai de cinq (5) jours ouvrables s'il prévoit une rupture de stock du ou des médicaments, faute de quoi le formulaire de demande sera invalidé et le ou les médicaments pourraient être radiés.
2. Chaque province ou territoire peut avoir des exigences supplémentaires (p. ex., d’autres formulaires à remplir) auxquelles les fabricants devront se conformer.
3. Tous les fabricants d'une catégorie générique touchée seront informés lorsqu'un changement dans les médicaments concurrents, le 1er avril 2018 ou après, donne lieu à un changement dans le niveau de tarification et le prix unitaire connexe.
4. Le fabricant reconnaît et accepte expressément que les collectivités publiques participantes peuvent, à leur discrétion, déterminer le prix unitaire calculé et le niveau de tarification appropriés selon la définition convenue de « produit concurrent ». Le fabricant aura la possibilité d'examiner le prix unitaire calculé de l'APP. S'il n'est pas d'accord avec l'évaluation, il aura deux (2) jours ouvrables pour manifester son opposition. Un avis sera envoyé aux collectivités publiques si l'APP n'a pas de nouvelles du fabricant dans ce délai, ou avant si le fabricant indique qu'il accepte le prix évalué.
5. Le fabricant accepte les principes du CTN et les renseignements supplémentaires contenus dans la FAQ. 
6. En signant le présent formulaire, le fabricant reconnaît et accepte que les collectivités publiques peuvent, à leur seule discrétion, décider lesquels des médicaments présentés dans le présent formulaire seront couverts et n'en garantissent pas l'inscription dans leur liste de médicaments. En outre, le fabricant reconnaît et accepte que le CTN ne remplace aucune loi ou politique en vigueur dans les collectivités publiques.
7. Pour de plus amples renseignements concernant l'évaluation en vue de l'entrée sur le marché, veuillez consulter la FAQ. </t>
  </si>
  <si>
    <t>Entrée sur le marché – Formulaire de confirmation du niveau de prix des médicaments génériques – Cadre de tarification numérique (CTN)</t>
  </si>
  <si>
    <r>
      <rPr>
        <vertAlign val="superscript"/>
        <sz val="12"/>
        <color theme="1"/>
        <rFont val="Calibri"/>
        <family val="2"/>
        <scheme val="minor"/>
      </rPr>
      <t>1</t>
    </r>
    <r>
      <rPr>
        <sz val="12"/>
        <color theme="1"/>
        <rFont val="Calibri"/>
        <family val="2"/>
        <scheme val="minor"/>
      </rPr>
      <t xml:space="preserve"> Un médicament portant un DIN/NPN ne peut être évalué s'il était inscrit dans une collectivité publique avant le 1er avril 2014 et si la catégorie générique n'avait pas été établie selon le CTN au moment de l'évaluation pour l'entrée sur le marché.
</t>
    </r>
    <r>
      <rPr>
        <vertAlign val="superscript"/>
        <sz val="12"/>
        <color theme="1"/>
        <rFont val="Calibri"/>
        <family val="2"/>
        <scheme val="minor"/>
      </rPr>
      <t>2</t>
    </r>
    <r>
      <rPr>
        <sz val="12"/>
        <color theme="1"/>
        <rFont val="Calibri"/>
        <family val="2"/>
        <scheme val="minor"/>
      </rPr>
      <t xml:space="preserve"> Un « médicament concurrent » s'entend d'un médicament commercialisé dans une province ou un territoire du Canada. Voir la FAQ pour tout savoir._x000B_</t>
    </r>
    <r>
      <rPr>
        <vertAlign val="superscript"/>
        <sz val="12"/>
        <color theme="1"/>
        <rFont val="Calibri"/>
        <family val="2"/>
        <scheme val="minor"/>
      </rPr>
      <t>3</t>
    </r>
    <r>
      <rPr>
        <sz val="12"/>
        <color theme="1"/>
        <rFont val="Calibri"/>
        <family val="2"/>
        <scheme val="minor"/>
      </rPr>
      <t xml:space="preserve"> Niveaux de tarification :
  • Niveau 1 (Source unique/Un générique à 85 % du prix du médicament de marque de référence) – L’APP confirmera si une entente concernant la liste de produits (ELP) vise ou a déjà visé le médicament de marque; dans l’affirmative, le niveau 1 passe de 75 % à 55 % après trois (3) mois de financement public, à partir du début de la couverture publique et/ou de la date d'ajout sur la liste des médicaments couverts pour une collectivité participante. En dépit de ce qui précède, lorsque d'autres médicaments génériques font leur entrée sur le marché canadien, ils sont assujettis à des prix pour les génériques ayant une source double ou multiple d’approvisionnement avant la fin de la période de trois (3) mois.
  • Niveau 2 (Source double/Deux génériques à 50 % du prix du médicament de marque de référence)
  • Niveau 3 (Source multiple/Trois génériques ou plus à 25 % du prix du médicament de marque de référence) – médicaments solides administrés par voie orale ou médicaments à libération modifiée
 • Niveau 3 (Source multiple/Trois génériques ou plus à 35 % du prix du médicament de marque de référence) – médicaments autres que les médicaments solides administrés par voie non orale
</t>
    </r>
    <r>
      <rPr>
        <vertAlign val="superscript"/>
        <sz val="12"/>
        <color theme="1"/>
        <rFont val="Calibri"/>
        <family val="2"/>
        <scheme val="minor"/>
      </rPr>
      <t>4</t>
    </r>
    <r>
      <rPr>
        <sz val="12"/>
        <color theme="1"/>
        <rFont val="Calibri"/>
        <family val="2"/>
        <scheme val="minor"/>
      </rPr>
      <t xml:space="preserve"> Le prix unitaire calculé désigne le prix calculé selon le niveau de tarification applicable.
</t>
    </r>
    <r>
      <rPr>
        <vertAlign val="superscript"/>
        <sz val="12"/>
        <color theme="1"/>
        <rFont val="Calibri"/>
        <family val="2"/>
        <scheme val="minor"/>
      </rPr>
      <t>5</t>
    </r>
    <r>
      <rPr>
        <sz val="12"/>
        <color theme="1"/>
        <rFont val="Calibri"/>
        <family val="2"/>
        <scheme val="minor"/>
      </rPr>
      <t xml:space="preserve">  Lorsqu’une évaluation ne donne pas lieu à un changement de niveau, les catégories génériques existantes (établies par l’entremise du CTN avant le 1er avril 2018) continueront d’être assujetties au prix du médicament de marque de référence déjà établi en Ontario et au prix déjà établi en Colombie-Britannique. Lorsqu’une évaluation donne lieu à un changement de niveau, les catégories génériques existantes (établies par l’entremise du CTN avant le 1er avril 2018) seront assujetties au prix du médicament de marque de référence de l’Ontario.</t>
    </r>
  </si>
  <si>
    <r>
      <rPr>
        <vertAlign val="superscript"/>
        <sz val="12"/>
        <color theme="1"/>
        <rFont val="Calibri"/>
        <family val="2"/>
        <scheme val="minor"/>
      </rPr>
      <t>6</t>
    </r>
    <r>
      <rPr>
        <sz val="12"/>
        <color theme="1"/>
        <rFont val="Calibri"/>
        <family val="2"/>
        <scheme val="minor"/>
      </rPr>
      <t xml:space="preserve"> Le Nouveau-Brunswick ne peut pas accepter un prix calculé supérieur au prix unitaire en vigueur dans une autre province ou un territoire du Canada. Au Québec, et conformément à l’engagement du fabricant, le prix ne doit pas être supérieur à tout prix de vente accordé par le fabricant pour le même médicament dans le cadre des autres régimes publics d’assurance médicaments.
</t>
    </r>
    <r>
      <rPr>
        <vertAlign val="superscript"/>
        <sz val="12"/>
        <color theme="1"/>
        <rFont val="Calibri"/>
        <family val="2"/>
        <scheme val="minor"/>
      </rPr>
      <t>7</t>
    </r>
    <r>
      <rPr>
        <sz val="12"/>
        <color theme="1"/>
        <rFont val="Calibri"/>
        <family val="2"/>
        <scheme val="minor"/>
      </rPr>
      <t xml:space="preserve"> Depuis le 1er avril 2018, tous les génériques qui entrent sur le marché pour la première fois, enclenchant le CTN, seront assujettis au prix des médicaments de marque de référence de l'Ontario. Si le prix de référence d'un médicament de marque n'est pas disponible en Ontario parce que le médicament de marque n'est plus inscrit à la liste, la tarification se fera selon l'ordre défini dans la FAQ.
</t>
    </r>
    <r>
      <rPr>
        <vertAlign val="superscript"/>
        <sz val="12"/>
        <color theme="1"/>
        <rFont val="Calibri"/>
        <family val="2"/>
        <scheme val="minor"/>
      </rPr>
      <t>8</t>
    </r>
    <r>
      <rPr>
        <sz val="12"/>
        <color theme="1"/>
        <rFont val="Calibri"/>
        <family val="2"/>
        <scheme val="minor"/>
      </rPr>
      <t xml:space="preserve"> Politique sur les produits historiques :
Pour être admissible à cette réduction de prix maximale, un médicament de marque de référence doit :
  •  être classé comme « annulé après commercialisation » dans la Base de données sur les produits pharmaceutiques de Santé Canada;
  •  être à l'état « annulé après commercialisation » depuis le 1er avril 2014 ou avant.
</t>
    </r>
    <r>
      <rPr>
        <vertAlign val="superscript"/>
        <sz val="12"/>
        <color theme="1"/>
        <rFont val="Calibri"/>
        <family val="2"/>
        <scheme val="minor"/>
      </rPr>
      <t>9</t>
    </r>
    <r>
      <rPr>
        <sz val="12"/>
        <color theme="1"/>
        <rFont val="Calibri"/>
        <family val="2"/>
        <scheme val="minor"/>
      </rPr>
      <t xml:space="preserve"> Les prix actuels peuvent varier selon les provinces et territoires. Le prix utilisé pour l'évaluation de l’APP sera déterminé selon l’ordre établi des provinces ou territoires. Si plus d’un médicament générique existe dans la province ou le territoire, le prix le plus bas sera utilisé.
Veuillez vous reporter à la question 9 de la FAQ du CTN pour connaître l'ordre des provinces et territoires établir par l'APP pour l'évaluation des prix historiques.
</t>
    </r>
    <r>
      <rPr>
        <vertAlign val="superscript"/>
        <sz val="12"/>
        <color theme="1"/>
        <rFont val="Calibri"/>
        <family val="2"/>
        <scheme val="minor"/>
      </rPr>
      <t>10</t>
    </r>
    <r>
      <rPr>
        <sz val="12"/>
        <color theme="1"/>
        <rFont val="Calibri"/>
        <family val="2"/>
        <scheme val="minor"/>
      </rPr>
      <t xml:space="preserve"> Si le prix d’évaluation de l’APP pour une entrée sur le marché est plus élevé que le prix des génériques existants dans une collectivité publique donnée, cette dernière ne devrait pas procéder à une augmentation de prix. Le CTN n’empêche pas les collectivités publiques de décider elles-mêmes de ce qu’elles incluent dans leur régime d’assurance médicaments.</t>
    </r>
  </si>
  <si>
    <t>70 MG</t>
  </si>
  <si>
    <t>12.5 MG</t>
  </si>
  <si>
    <t>200 MG</t>
  </si>
  <si>
    <t>2.5 MG</t>
  </si>
  <si>
    <t>5 MG</t>
  </si>
  <si>
    <t>10 MG</t>
  </si>
  <si>
    <t>1 MG</t>
  </si>
  <si>
    <t>25 MG</t>
  </si>
  <si>
    <t>50 MG</t>
  </si>
  <si>
    <t>100 MG</t>
  </si>
  <si>
    <t>18 MG</t>
  </si>
  <si>
    <t>40 MG</t>
  </si>
  <si>
    <t>60 MG</t>
  </si>
  <si>
    <t>20 MG</t>
  </si>
  <si>
    <t>80 MG</t>
  </si>
  <si>
    <t>250 MG</t>
  </si>
  <si>
    <t>8 MG</t>
  </si>
  <si>
    <t>16 MG</t>
  </si>
  <si>
    <t>32 MG</t>
  </si>
  <si>
    <t>16 MG/12.5 MG</t>
  </si>
  <si>
    <t>32 MG/12.5 MG</t>
  </si>
  <si>
    <t>125 MG</t>
  </si>
  <si>
    <t>6.25 MG</t>
  </si>
  <si>
    <t>500 MG</t>
  </si>
  <si>
    <t>750 MG</t>
  </si>
  <si>
    <t>0.5 MG</t>
  </si>
  <si>
    <t>2 MG</t>
  </si>
  <si>
    <t>75 MG</t>
  </si>
  <si>
    <t>300 MG</t>
  </si>
  <si>
    <t>400 MG</t>
  </si>
  <si>
    <t>600 MG</t>
  </si>
  <si>
    <t>800 MG</t>
  </si>
  <si>
    <t>150 MG</t>
  </si>
  <si>
    <t>150 MG/12.5 MG</t>
  </si>
  <si>
    <t>300 MG/12.5 MG</t>
  </si>
  <si>
    <t>300 MG/25 MG</t>
  </si>
  <si>
    <t>850 MG</t>
  </si>
  <si>
    <t>4 MG</t>
  </si>
  <si>
    <t>7.5 MG</t>
  </si>
  <si>
    <t>15 MG</t>
  </si>
  <si>
    <t>30 MG</t>
  </si>
  <si>
    <t>0.25 MG</t>
  </si>
  <si>
    <t>1.5 MG</t>
  </si>
  <si>
    <t>1.25 MG</t>
  </si>
  <si>
    <t>35 MG</t>
  </si>
  <si>
    <t>3 MG</t>
  </si>
  <si>
    <t>80 MG/12.5 MG</t>
  </si>
  <si>
    <t>80 MG/25 MG</t>
  </si>
  <si>
    <t>160 MG</t>
  </si>
  <si>
    <t>320 MG</t>
  </si>
  <si>
    <t>160 MG/12.5 MG</t>
  </si>
  <si>
    <t>160 MG/25 MG</t>
  </si>
  <si>
    <t>320 MG/12.5 MG</t>
  </si>
  <si>
    <t>320 MG/25 MG</t>
  </si>
  <si>
    <t>37.5 MG</t>
  </si>
  <si>
    <t>Version : 202605A</t>
  </si>
  <si>
    <t>generics@pcpa-app.ca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</si>
</sst>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_-&quot;$&quot;* #,##0.0000_-;\-&quot;$&quot;* #,##0.0000_-;_-&quot;$&quot;* &quot;-&quot;??_-;_-@_-"/>
    <numFmt numFmtId="165" formatCode="#,##0_ ;\-#,##0\ "/>
    <numFmt numFmtId="166" formatCode="\$###0.0000;\$###0.0000"/>
    <numFmt numFmtId="167" formatCode="00000000"/>
    <numFmt numFmtId="168" formatCode="&quot;$&quot;#,##0.0000;\-&quot;$&quot;#,##0.0000"/>
    <numFmt numFmtId="169" formatCode="&quot;$&quot;#,##0.0000"/>
  </numFmts>
  <fonts count="32"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theme="1" tint="0.499984740745262"/>
      <name val="Calibri"/>
      <family val="2"/>
      <scheme val="minor"/>
    </font>
    <font>
      <sz val="12"/>
      <color theme="1"/>
      <name val="Calibri"/>
      <family val="2"/>
      <scheme val="minor"/>
    </font>
    <font>
      <b/>
      <sz val="11"/>
      <color theme="0"/>
      <name val="Calibri"/>
      <family val="2"/>
      <scheme val="minor"/>
    </font>
    <font>
      <b/>
      <sz val="12"/>
      <name val="Arial"/>
      <family val="2"/>
    </font>
    <font>
      <sz val="11"/>
      <name val="Arial"/>
      <family val="2"/>
    </font>
    <font>
      <sz val="11"/>
      <color rgb="FF000000"/>
      <name val="Arial"/>
      <family val="2"/>
    </font>
    <font>
      <sz val="12"/>
      <name val="Arial"/>
      <family val="2"/>
    </font>
    <font>
      <vertAlign val="superscript"/>
      <sz val="12"/>
      <color theme="1"/>
      <name val="Calibri"/>
      <family val="2"/>
      <scheme val="minor"/>
    </font>
    <font>
      <u/>
      <sz val="11"/>
      <color theme="10"/>
      <name val="Calibri"/>
      <family val="2"/>
      <scheme val="minor"/>
    </font>
    <font>
      <sz val="11"/>
      <color theme="1"/>
      <name val="Arial"/>
      <family val="2"/>
    </font>
    <font>
      <sz val="8"/>
      <name val="Calibri"/>
      <family val="2"/>
      <scheme val="minor"/>
    </font>
    <font>
      <b/>
      <sz val="16"/>
      <color theme="1"/>
      <name val="Calibri"/>
      <family val="2"/>
      <scheme val="minor"/>
    </font>
    <font>
      <b/>
      <sz val="12"/>
      <color theme="1"/>
      <name val="Calibri"/>
      <family val="2"/>
      <scheme val="minor"/>
    </font>
    <font>
      <b/>
      <i/>
      <sz val="12"/>
      <color theme="1"/>
      <name val="Calibri"/>
      <family val="2"/>
      <scheme val="minor"/>
    </font>
    <font>
      <i/>
      <sz val="12"/>
      <color theme="1"/>
      <name val="Calibri"/>
      <family val="2"/>
      <scheme val="minor"/>
    </font>
    <font>
      <b/>
      <vertAlign val="superscript"/>
      <sz val="12"/>
      <color theme="1"/>
      <name val="Calibri"/>
      <family val="2"/>
      <scheme val="minor"/>
    </font>
    <font>
      <b/>
      <i/>
      <vertAlign val="superscript"/>
      <sz val="12"/>
      <color theme="1"/>
      <name val="Calibri"/>
      <family val="2"/>
      <scheme val="minor"/>
    </font>
    <font>
      <i/>
      <sz val="11"/>
      <color theme="1"/>
      <name val="Calibri"/>
      <family val="2"/>
      <scheme val="minor"/>
    </font>
    <font>
      <b/>
      <vertAlign val="superscript"/>
      <sz val="10"/>
      <color theme="1"/>
      <name val="Calibri"/>
      <family val="2"/>
      <scheme val="minor"/>
    </font>
    <font>
      <sz val="10"/>
      <color theme="1"/>
      <name val="Calibri"/>
      <family val="2"/>
      <scheme val="minor"/>
    </font>
    <font>
      <b/>
      <sz val="12"/>
      <color theme="0"/>
      <name val="Calibri"/>
      <family val="2"/>
      <scheme val="minor"/>
    </font>
    <font>
      <sz val="12"/>
      <color theme="0"/>
      <name val="Calibri"/>
      <family val="2"/>
      <scheme val="minor"/>
    </font>
    <font>
      <sz val="11"/>
      <color rgb="FF000000"/>
      <name val="Calibri"/>
      <family val="2"/>
      <scheme val="minor"/>
    </font>
    <font>
      <sz val="11"/>
      <name val="Calibri"/>
      <family val="2"/>
    </font>
    <font>
      <b/>
      <i/>
      <sz val="11"/>
      <color theme="1"/>
      <name val="Calibri"/>
      <family val="2"/>
      <scheme val="minor"/>
    </font>
    <font>
      <b/>
      <i/>
      <sz val="11"/>
      <color rgb="FFC00000"/>
      <name val="Calibri"/>
      <family val="2"/>
      <scheme val="minor"/>
    </font>
    <font>
      <u/>
      <sz val="12"/>
      <color rgb="FFA5DDE9"/>
      <name val="Calibri"/>
      <family val="2"/>
      <scheme val="minor"/>
    </font>
  </fonts>
  <fills count="15">
    <fill>
      <patternFill patternType="none"/>
    </fill>
    <fill>
      <patternFill patternType="gray125"/>
    </fill>
    <fill>
      <patternFill patternType="solid">
        <fgColor theme="0" tint="-0.14996795556505021"/>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3" tint="-0.499984740745262"/>
        <bgColor indexed="64"/>
      </patternFill>
    </fill>
    <fill>
      <patternFill patternType="solid">
        <fgColor rgb="FFD6E1EE"/>
        <bgColor indexed="64"/>
      </patternFill>
    </fill>
    <fill>
      <patternFill patternType="solid">
        <fgColor theme="4" tint="0.79998168889431442"/>
        <bgColor indexed="64"/>
      </patternFill>
    </fill>
    <fill>
      <patternFill patternType="solid">
        <fgColor theme="1" tint="4.9989318521683403E-2"/>
        <bgColor indexed="64"/>
      </patternFill>
    </fill>
    <fill>
      <patternFill patternType="solid">
        <fgColor rgb="FFDCE6F1"/>
        <bgColor rgb="FFDCE6F1"/>
      </patternFill>
    </fill>
    <fill>
      <patternFill patternType="solid">
        <fgColor theme="3"/>
        <bgColor theme="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double">
        <color indexed="64"/>
      </left>
      <right/>
      <top style="double">
        <color indexed="64"/>
      </top>
      <bottom/>
      <diagonal/>
    </border>
    <border>
      <left style="double">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theme="0" tint="-0.499984740745262"/>
      </top>
      <bottom style="medium">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double">
        <color indexed="64"/>
      </top>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theme="0" tint="-0.499984740745262"/>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indexed="64"/>
      </left>
      <right/>
      <top/>
      <bottom style="thin">
        <color indexed="64"/>
      </bottom>
      <diagonal/>
    </border>
    <border>
      <left style="thin">
        <color indexed="64"/>
      </left>
      <right/>
      <top/>
      <bottom/>
      <diagonal/>
    </border>
    <border>
      <left style="thin">
        <color rgb="FF95B3D7"/>
      </left>
      <right style="thin">
        <color rgb="FF95B3D7"/>
      </right>
      <top style="thin">
        <color rgb="FF95B3D7"/>
      </top>
      <bottom style="thin">
        <color rgb="FF95B3D7"/>
      </bottom>
      <diagonal/>
    </border>
    <border>
      <left style="thin">
        <color rgb="FF95B3D7"/>
      </left>
      <right style="thin">
        <color rgb="FF95B3D7"/>
      </right>
      <top/>
      <bottom style="thin">
        <color rgb="FF95B3D7"/>
      </bottom>
      <diagonal/>
    </border>
    <border>
      <left style="medium">
        <color indexed="64"/>
      </left>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cellStyleXfs>
  <cellXfs count="223">
    <xf numFmtId="0" fontId="0" fillId="0" borderId="0" xfId="0"/>
    <xf numFmtId="0" fontId="5" fillId="4" borderId="0" xfId="0" applyFont="1" applyFill="1" applyAlignment="1">
      <alignment horizontal="left" vertical="center"/>
    </xf>
    <xf numFmtId="0" fontId="0" fillId="0" borderId="0" xfId="0" applyAlignment="1">
      <alignment horizontal="left" vertical="center"/>
    </xf>
    <xf numFmtId="0" fontId="4" fillId="4" borderId="0" xfId="0" applyFont="1" applyFill="1" applyAlignment="1">
      <alignment horizontal="left" vertical="center"/>
    </xf>
    <xf numFmtId="0" fontId="5" fillId="4" borderId="10" xfId="0" applyFont="1" applyFill="1" applyBorder="1" applyAlignment="1">
      <alignment horizontal="left" vertical="center"/>
    </xf>
    <xf numFmtId="0" fontId="5" fillId="4" borderId="11" xfId="0" applyFont="1" applyFill="1" applyBorder="1" applyAlignment="1">
      <alignment horizontal="left" vertical="center"/>
    </xf>
    <xf numFmtId="0" fontId="0" fillId="4" borderId="0" xfId="0" applyFill="1"/>
    <xf numFmtId="0" fontId="3" fillId="0" borderId="0" xfId="0" applyFont="1" applyAlignment="1">
      <alignment horizontal="left" vertical="center"/>
    </xf>
    <xf numFmtId="0" fontId="0" fillId="7" borderId="12" xfId="0" applyFill="1" applyBorder="1" applyAlignment="1">
      <alignment horizontal="left" vertical="center"/>
    </xf>
    <xf numFmtId="0" fontId="8" fillId="0" borderId="16" xfId="0" applyFont="1" applyBorder="1" applyAlignment="1">
      <alignment horizontal="left" vertical="top"/>
    </xf>
    <xf numFmtId="0" fontId="9" fillId="0" borderId="16" xfId="0" applyFont="1" applyBorder="1" applyAlignment="1">
      <alignment horizontal="left" vertical="top"/>
    </xf>
    <xf numFmtId="166" fontId="10" fillId="0" borderId="16" xfId="0" applyNumberFormat="1" applyFont="1" applyBorder="1" applyAlignment="1">
      <alignment horizontal="left" vertical="top"/>
    </xf>
    <xf numFmtId="0" fontId="11" fillId="0" borderId="16" xfId="0" applyFont="1" applyBorder="1" applyAlignment="1">
      <alignment horizontal="center" vertical="top"/>
    </xf>
    <xf numFmtId="0" fontId="6" fillId="0" borderId="0" xfId="0" applyFont="1"/>
    <xf numFmtId="0" fontId="3" fillId="0" borderId="0" xfId="0" applyFont="1"/>
    <xf numFmtId="0" fontId="14" fillId="0" borderId="40" xfId="0" applyFont="1" applyBorder="1" applyAlignment="1">
      <alignment vertical="center"/>
    </xf>
    <xf numFmtId="0" fontId="14" fillId="0" borderId="41" xfId="0" applyFont="1" applyBorder="1" applyAlignment="1">
      <alignment vertical="center"/>
    </xf>
    <xf numFmtId="0" fontId="14" fillId="0" borderId="42" xfId="0" applyFont="1" applyBorder="1" applyAlignment="1">
      <alignment vertical="center"/>
    </xf>
    <xf numFmtId="0" fontId="18" fillId="10" borderId="20" xfId="0" applyFont="1" applyFill="1" applyBorder="1" applyAlignment="1" applyProtection="1">
      <alignment horizontal="center" vertical="center"/>
      <protection locked="0"/>
    </xf>
    <xf numFmtId="0" fontId="17" fillId="11" borderId="31" xfId="0" applyFont="1" applyFill="1" applyBorder="1" applyAlignment="1" applyProtection="1">
      <alignment horizontal="center" vertical="center" wrapText="1"/>
      <protection locked="0"/>
    </xf>
    <xf numFmtId="0" fontId="17" fillId="11" borderId="2" xfId="0" applyFont="1" applyFill="1" applyBorder="1" applyAlignment="1" applyProtection="1">
      <alignment horizontal="center" vertical="center" wrapText="1"/>
      <protection locked="0"/>
    </xf>
    <xf numFmtId="0" fontId="24" fillId="11" borderId="37" xfId="0" applyFont="1" applyFill="1" applyBorder="1" applyAlignment="1" applyProtection="1">
      <alignment vertical="center" wrapText="1"/>
      <protection locked="0"/>
    </xf>
    <xf numFmtId="0" fontId="24" fillId="11" borderId="1" xfId="0" applyFont="1" applyFill="1" applyBorder="1" applyAlignment="1" applyProtection="1">
      <alignment vertical="center" wrapText="1"/>
      <protection locked="0"/>
    </xf>
    <xf numFmtId="0" fontId="27" fillId="13" borderId="45" xfId="0" applyFont="1" applyFill="1" applyBorder="1" applyAlignment="1">
      <alignment horizontal="left" vertical="center"/>
    </xf>
    <xf numFmtId="0" fontId="27" fillId="13" borderId="46" xfId="0" applyFont="1" applyFill="1" applyBorder="1" applyAlignment="1">
      <alignment horizontal="left" vertical="center"/>
    </xf>
    <xf numFmtId="0" fontId="1" fillId="10" borderId="1" xfId="0" applyFont="1" applyFill="1" applyBorder="1" applyAlignment="1" applyProtection="1">
      <alignment horizontal="center" vertical="center" wrapText="1"/>
      <protection locked="0"/>
    </xf>
    <xf numFmtId="164" fontId="1" fillId="10" borderId="1" xfId="1" applyNumberFormat="1" applyFont="1" applyFill="1" applyBorder="1" applyAlignment="1" applyProtection="1">
      <alignment horizontal="center" vertical="center"/>
      <protection locked="0"/>
    </xf>
    <xf numFmtId="0" fontId="1" fillId="0" borderId="0" xfId="0" applyFont="1"/>
    <xf numFmtId="167" fontId="1" fillId="10" borderId="31" xfId="0" applyNumberFormat="1" applyFont="1" applyFill="1" applyBorder="1" applyAlignment="1" applyProtection="1">
      <alignment horizontal="center" vertical="center"/>
      <protection locked="0"/>
    </xf>
    <xf numFmtId="167" fontId="1" fillId="10" borderId="2" xfId="0" applyNumberFormat="1" applyFont="1" applyFill="1" applyBorder="1" applyAlignment="1" applyProtection="1">
      <alignment horizontal="center" vertical="center"/>
      <protection locked="0"/>
    </xf>
    <xf numFmtId="0" fontId="1" fillId="10" borderId="2" xfId="0" applyFont="1" applyFill="1" applyBorder="1" applyAlignment="1" applyProtection="1">
      <alignment horizontal="center" vertical="center"/>
      <protection locked="0"/>
    </xf>
    <xf numFmtId="168" fontId="1" fillId="10" borderId="20" xfId="1" applyNumberFormat="1" applyFont="1" applyFill="1" applyBorder="1" applyAlignment="1" applyProtection="1">
      <alignment horizontal="center" vertical="center"/>
      <protection locked="0"/>
    </xf>
    <xf numFmtId="168" fontId="1" fillId="4" borderId="4" xfId="1" applyNumberFormat="1" applyFont="1" applyFill="1" applyBorder="1" applyAlignment="1" applyProtection="1">
      <alignment horizontal="center" vertical="center"/>
    </xf>
    <xf numFmtId="164" fontId="1" fillId="4" borderId="1" xfId="1" applyNumberFormat="1" applyFont="1" applyFill="1" applyBorder="1" applyAlignment="1" applyProtection="1">
      <alignment horizontal="center" vertical="center"/>
    </xf>
    <xf numFmtId="165" fontId="1" fillId="2" borderId="2" xfId="1" applyNumberFormat="1" applyFont="1" applyFill="1" applyBorder="1" applyAlignment="1" applyProtection="1">
      <alignment horizontal="center" vertical="center"/>
    </xf>
    <xf numFmtId="9" fontId="1" fillId="2" borderId="1" xfId="2" applyFont="1" applyFill="1" applyBorder="1" applyAlignment="1" applyProtection="1">
      <alignment horizontal="center" vertical="center"/>
    </xf>
    <xf numFmtId="168" fontId="1" fillId="2" borderId="2" xfId="1" applyNumberFormat="1" applyFont="1" applyFill="1" applyBorder="1" applyAlignment="1" applyProtection="1">
      <alignment horizontal="center" vertical="center"/>
    </xf>
    <xf numFmtId="169" fontId="1" fillId="2" borderId="8" xfId="1" applyNumberFormat="1" applyFont="1" applyFill="1" applyBorder="1" applyAlignment="1" applyProtection="1">
      <alignment horizontal="center" vertical="center"/>
    </xf>
    <xf numFmtId="168" fontId="1" fillId="2" borderId="35" xfId="1" applyNumberFormat="1" applyFont="1" applyFill="1" applyBorder="1" applyAlignment="1" applyProtection="1">
      <alignment horizontal="center" vertical="center"/>
    </xf>
    <xf numFmtId="167" fontId="1" fillId="10" borderId="2" xfId="0" applyNumberFormat="1" applyFont="1" applyFill="1" applyBorder="1" applyAlignment="1" applyProtection="1">
      <alignment horizontal="center" vertical="center" wrapText="1"/>
      <protection locked="0"/>
    </xf>
    <xf numFmtId="168" fontId="1" fillId="2" borderId="36" xfId="1" applyNumberFormat="1" applyFont="1" applyFill="1" applyBorder="1" applyAlignment="1" applyProtection="1">
      <alignment horizontal="center" vertical="center"/>
    </xf>
    <xf numFmtId="164" fontId="1" fillId="4" borderId="2" xfId="1" applyNumberFormat="1" applyFont="1" applyFill="1" applyBorder="1" applyAlignment="1" applyProtection="1">
      <alignment horizontal="center" vertical="center" wrapText="1"/>
    </xf>
    <xf numFmtId="164" fontId="1" fillId="4" borderId="1" xfId="1" applyNumberFormat="1" applyFont="1" applyFill="1" applyBorder="1" applyAlignment="1" applyProtection="1">
      <alignment horizontal="center" vertical="center" wrapText="1"/>
    </xf>
    <xf numFmtId="0" fontId="1" fillId="0" borderId="0" xfId="0" applyFont="1" applyAlignment="1">
      <alignment horizontal="left" vertical="top" wrapText="1"/>
    </xf>
    <xf numFmtId="0" fontId="4" fillId="6" borderId="9" xfId="0" applyFont="1" applyFill="1" applyBorder="1" applyAlignment="1">
      <alignment horizontal="left" vertical="center"/>
    </xf>
    <xf numFmtId="0" fontId="4" fillId="6" borderId="9" xfId="0" applyFont="1" applyFill="1" applyBorder="1"/>
    <xf numFmtId="9" fontId="4" fillId="4" borderId="9" xfId="2" applyFont="1" applyFill="1" applyBorder="1" applyAlignment="1">
      <alignment horizontal="left" vertical="center"/>
    </xf>
    <xf numFmtId="0" fontId="4" fillId="4" borderId="10" xfId="0" applyFont="1" applyFill="1" applyBorder="1" applyAlignment="1">
      <alignment horizontal="left" vertical="center"/>
    </xf>
    <xf numFmtId="9" fontId="4" fillId="4" borderId="10" xfId="2" applyFont="1" applyFill="1" applyBorder="1" applyAlignment="1">
      <alignment horizontal="left" vertical="center"/>
    </xf>
    <xf numFmtId="9" fontId="4" fillId="4" borderId="11" xfId="2" applyFont="1" applyFill="1" applyBorder="1" applyAlignment="1">
      <alignment horizontal="left" vertical="center"/>
    </xf>
    <xf numFmtId="0" fontId="4" fillId="4" borderId="11" xfId="0" applyFont="1" applyFill="1" applyBorder="1" applyAlignment="1">
      <alignment horizontal="left" vertical="center"/>
    </xf>
    <xf numFmtId="0" fontId="28" fillId="4" borderId="10" xfId="0" applyFont="1" applyFill="1" applyBorder="1" applyAlignment="1">
      <alignment horizontal="left" vertical="center"/>
    </xf>
    <xf numFmtId="0" fontId="7" fillId="14" borderId="13" xfId="0" applyFont="1" applyFill="1" applyBorder="1" applyAlignment="1">
      <alignment horizontal="left" vertical="center"/>
    </xf>
    <xf numFmtId="0" fontId="14" fillId="0" borderId="0" xfId="0" applyFont="1"/>
    <xf numFmtId="0" fontId="16" fillId="4" borderId="28" xfId="0" applyFont="1" applyFill="1" applyBorder="1" applyAlignment="1">
      <alignment horizontal="centerContinuous" vertical="center"/>
    </xf>
    <xf numFmtId="0" fontId="16" fillId="4" borderId="29" xfId="0" applyFont="1" applyFill="1" applyBorder="1" applyAlignment="1">
      <alignment horizontal="centerContinuous" vertical="center"/>
    </xf>
    <xf numFmtId="0" fontId="17" fillId="0" borderId="30" xfId="0" applyFont="1" applyBorder="1" applyAlignment="1">
      <alignment vertical="center"/>
    </xf>
    <xf numFmtId="0" fontId="17" fillId="0" borderId="0" xfId="0" applyFont="1" applyAlignment="1">
      <alignment vertical="top"/>
    </xf>
    <xf numFmtId="0" fontId="1" fillId="0" borderId="18" xfId="0" applyFont="1" applyBorder="1"/>
    <xf numFmtId="0" fontId="17" fillId="8" borderId="31" xfId="0" applyFont="1" applyFill="1" applyBorder="1" applyAlignment="1">
      <alignment horizontal="centerContinuous" vertical="center"/>
    </xf>
    <xf numFmtId="0" fontId="17" fillId="8" borderId="4" xfId="0" applyFont="1" applyFill="1" applyBorder="1" applyAlignment="1">
      <alignment horizontal="centerContinuous" vertical="center"/>
    </xf>
    <xf numFmtId="0" fontId="17" fillId="8" borderId="1" xfId="0" applyFont="1" applyFill="1" applyBorder="1" applyAlignment="1">
      <alignment horizontal="center" vertical="center"/>
    </xf>
    <xf numFmtId="0" fontId="22" fillId="0" borderId="18" xfId="0" applyFont="1" applyBorder="1" applyAlignment="1">
      <alignment horizontal="right"/>
    </xf>
    <xf numFmtId="0" fontId="1" fillId="0" borderId="30" xfId="0" applyFont="1" applyBorder="1"/>
    <xf numFmtId="0" fontId="1" fillId="0" borderId="0" xfId="0" applyFont="1" applyAlignment="1">
      <alignment horizontal="center"/>
    </xf>
    <xf numFmtId="0" fontId="1" fillId="0" borderId="0" xfId="0" applyFont="1" applyAlignment="1">
      <alignment horizontal="left" wrapText="1"/>
    </xf>
    <xf numFmtId="0" fontId="17" fillId="0" borderId="0" xfId="0" applyFont="1" applyAlignment="1">
      <alignment vertical="center"/>
    </xf>
    <xf numFmtId="164" fontId="1" fillId="5" borderId="0" xfId="1" applyNumberFormat="1" applyFont="1" applyFill="1" applyBorder="1" applyProtection="1"/>
    <xf numFmtId="164" fontId="18" fillId="5" borderId="30" xfId="1" applyNumberFormat="1" applyFont="1" applyFill="1" applyBorder="1" applyAlignment="1" applyProtection="1">
      <alignment vertical="center" wrapText="1"/>
    </xf>
    <xf numFmtId="0" fontId="18" fillId="0" borderId="0" xfId="0" applyFont="1" applyAlignment="1">
      <alignment horizontal="center" vertical="center"/>
    </xf>
    <xf numFmtId="164" fontId="18" fillId="5" borderId="0" xfId="1" applyNumberFormat="1" applyFont="1" applyFill="1" applyBorder="1" applyAlignment="1" applyProtection="1">
      <alignment horizontal="center" vertical="center" wrapText="1"/>
    </xf>
    <xf numFmtId="164" fontId="18" fillId="5" borderId="0" xfId="1" applyNumberFormat="1" applyFont="1" applyFill="1" applyBorder="1" applyAlignment="1" applyProtection="1">
      <alignment vertical="center" wrapText="1"/>
    </xf>
    <xf numFmtId="164" fontId="1" fillId="0" borderId="0" xfId="1" applyNumberFormat="1" applyFont="1" applyFill="1" applyBorder="1" applyAlignment="1" applyProtection="1">
      <alignment vertical="center"/>
    </xf>
    <xf numFmtId="0" fontId="17" fillId="5" borderId="0" xfId="0" applyFont="1" applyFill="1" applyAlignment="1">
      <alignment horizontal="center"/>
    </xf>
    <xf numFmtId="0" fontId="17" fillId="5" borderId="18" xfId="0" applyFont="1" applyFill="1" applyBorder="1" applyAlignment="1">
      <alignment horizontal="center"/>
    </xf>
    <xf numFmtId="0" fontId="17" fillId="5" borderId="30" xfId="0" applyFont="1" applyFill="1" applyBorder="1" applyAlignment="1">
      <alignment vertical="center" wrapText="1"/>
    </xf>
    <xf numFmtId="0" fontId="17" fillId="0" borderId="0" xfId="0" applyFont="1" applyAlignment="1">
      <alignment horizontal="right" vertical="center"/>
    </xf>
    <xf numFmtId="0" fontId="17" fillId="5" borderId="0" xfId="0" applyFont="1" applyFill="1" applyAlignment="1">
      <alignment vertical="center" wrapText="1"/>
    </xf>
    <xf numFmtId="0" fontId="1" fillId="0" borderId="0" xfId="0" applyFont="1" applyAlignment="1">
      <alignment horizontal="center" vertical="center"/>
    </xf>
    <xf numFmtId="0" fontId="17" fillId="0" borderId="31" xfId="0" applyFont="1" applyBorder="1" applyAlignment="1">
      <alignment horizontal="center" vertical="center"/>
    </xf>
    <xf numFmtId="0" fontId="17" fillId="4" borderId="0" xfId="0" applyFont="1" applyFill="1" applyAlignment="1">
      <alignment vertical="top" wrapText="1"/>
    </xf>
    <xf numFmtId="0" fontId="17" fillId="4" borderId="0" xfId="0" applyFont="1" applyFill="1" applyAlignment="1">
      <alignment vertical="center" wrapText="1"/>
    </xf>
    <xf numFmtId="0" fontId="17" fillId="4" borderId="18" xfId="0" applyFont="1" applyFill="1" applyBorder="1" applyAlignment="1">
      <alignment vertical="top" wrapText="1"/>
    </xf>
    <xf numFmtId="0" fontId="18" fillId="8" borderId="31" xfId="0" applyFont="1" applyFill="1" applyBorder="1" applyAlignment="1">
      <alignment horizontal="centerContinuous" vertical="center" wrapText="1"/>
    </xf>
    <xf numFmtId="0" fontId="18" fillId="8" borderId="4" xfId="0" applyFont="1" applyFill="1" applyBorder="1" applyAlignment="1">
      <alignment horizontal="centerContinuous" vertical="center" wrapText="1"/>
    </xf>
    <xf numFmtId="0" fontId="18" fillId="8" borderId="5" xfId="0" applyFont="1" applyFill="1" applyBorder="1" applyAlignment="1">
      <alignment horizontal="centerContinuous" vertical="center" wrapText="1"/>
    </xf>
    <xf numFmtId="0" fontId="29" fillId="4" borderId="4" xfId="0" applyFont="1" applyFill="1" applyBorder="1" applyAlignment="1">
      <alignment horizontal="center" wrapText="1"/>
    </xf>
    <xf numFmtId="0" fontId="17" fillId="4" borderId="6" xfId="0" applyFont="1" applyFill="1" applyBorder="1" applyAlignment="1">
      <alignment vertical="center" wrapText="1"/>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20" xfId="0" applyFont="1" applyBorder="1" applyAlignment="1">
      <alignment horizontal="center" vertical="center" wrapText="1"/>
    </xf>
    <xf numFmtId="0" fontId="17" fillId="2" borderId="4"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4" borderId="1" xfId="0" applyFont="1" applyFill="1" applyBorder="1" applyAlignment="1">
      <alignment horizontal="center" vertical="center"/>
    </xf>
    <xf numFmtId="0" fontId="17" fillId="2" borderId="2"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17" fillId="4" borderId="34" xfId="0" applyFont="1" applyFill="1" applyBorder="1" applyAlignment="1">
      <alignment horizontal="center" vertical="center" wrapText="1"/>
    </xf>
    <xf numFmtId="0" fontId="1" fillId="2" borderId="1" xfId="0" applyFont="1" applyFill="1" applyBorder="1" applyAlignment="1">
      <alignment horizontal="center" vertical="center"/>
    </xf>
    <xf numFmtId="0" fontId="26" fillId="9" borderId="30" xfId="0" applyFont="1" applyFill="1" applyBorder="1"/>
    <xf numFmtId="0" fontId="26" fillId="9" borderId="0" xfId="0" applyFont="1" applyFill="1"/>
    <xf numFmtId="0" fontId="26" fillId="9" borderId="18" xfId="0" applyFont="1" applyFill="1" applyBorder="1"/>
    <xf numFmtId="0" fontId="17" fillId="5" borderId="31" xfId="0" applyFont="1" applyFill="1" applyBorder="1" applyAlignment="1">
      <alignment horizontal="center" vertical="center" wrapText="1"/>
    </xf>
    <xf numFmtId="0" fontId="0" fillId="4" borderId="44" xfId="0" applyFill="1" applyBorder="1"/>
    <xf numFmtId="0" fontId="1" fillId="4" borderId="0" xfId="0" applyFont="1" applyFill="1"/>
    <xf numFmtId="0" fontId="1" fillId="4" borderId="18" xfId="0" applyFont="1" applyFill="1" applyBorder="1"/>
    <xf numFmtId="0" fontId="17" fillId="4" borderId="37" xfId="0" applyFont="1" applyFill="1" applyBorder="1" applyAlignment="1">
      <alignment horizontal="center" vertical="center" wrapText="1"/>
    </xf>
    <xf numFmtId="0" fontId="1" fillId="4" borderId="4" xfId="0" applyFont="1" applyFill="1" applyBorder="1" applyAlignment="1">
      <alignment horizontal="centerContinuous" vertical="center" wrapText="1"/>
    </xf>
    <xf numFmtId="0" fontId="1" fillId="4" borderId="5" xfId="0" applyFont="1" applyFill="1" applyBorder="1" applyAlignment="1">
      <alignment horizontal="centerContinuous" vertical="center" wrapText="1"/>
    </xf>
    <xf numFmtId="0" fontId="19" fillId="5" borderId="30" xfId="0" applyFont="1" applyFill="1" applyBorder="1" applyAlignment="1">
      <alignment horizontal="left" vertical="center"/>
    </xf>
    <xf numFmtId="0" fontId="1" fillId="5" borderId="0" xfId="0" applyFont="1" applyFill="1" applyAlignment="1">
      <alignment horizontal="center" vertical="center" wrapText="1"/>
    </xf>
    <xf numFmtId="0" fontId="22" fillId="5" borderId="0" xfId="0" applyFont="1" applyFill="1" applyAlignment="1">
      <alignment horizontal="center" vertical="center"/>
    </xf>
    <xf numFmtId="0" fontId="22" fillId="5" borderId="18" xfId="0" applyFont="1" applyFill="1" applyBorder="1" applyAlignment="1">
      <alignment horizontal="center" vertical="center"/>
    </xf>
    <xf numFmtId="0" fontId="1" fillId="5" borderId="30" xfId="0" applyFont="1" applyFill="1" applyBorder="1"/>
    <xf numFmtId="0" fontId="1" fillId="5" borderId="0" xfId="0" applyFont="1" applyFill="1"/>
    <xf numFmtId="0" fontId="1" fillId="5" borderId="18" xfId="0" applyFont="1" applyFill="1" applyBorder="1"/>
    <xf numFmtId="0" fontId="17" fillId="5" borderId="2" xfId="0" applyFont="1" applyFill="1" applyBorder="1" applyAlignment="1">
      <alignment horizontal="center" vertical="center" wrapText="1"/>
    </xf>
    <xf numFmtId="0" fontId="17" fillId="4" borderId="2" xfId="0" applyFont="1" applyFill="1" applyBorder="1" applyAlignment="1">
      <alignment horizontal="center" vertical="center" wrapText="1"/>
    </xf>
    <xf numFmtId="0" fontId="1" fillId="5" borderId="24" xfId="0" applyFont="1" applyFill="1" applyBorder="1"/>
    <xf numFmtId="0" fontId="1" fillId="5" borderId="25" xfId="0" applyFont="1" applyFill="1" applyBorder="1"/>
    <xf numFmtId="0" fontId="1" fillId="5" borderId="26" xfId="0" applyFont="1" applyFill="1" applyBorder="1"/>
    <xf numFmtId="0" fontId="25" fillId="3" borderId="37" xfId="0" applyFont="1" applyFill="1" applyBorder="1" applyAlignment="1">
      <alignment vertical="center"/>
    </xf>
    <xf numFmtId="0" fontId="25" fillId="3" borderId="1" xfId="0" applyFont="1" applyFill="1" applyBorder="1" applyAlignment="1">
      <alignment vertical="center"/>
    </xf>
    <xf numFmtId="0" fontId="1" fillId="3" borderId="1" xfId="0" applyFont="1" applyFill="1" applyBorder="1" applyAlignment="1">
      <alignment horizontal="center" vertical="center"/>
    </xf>
    <xf numFmtId="0" fontId="1" fillId="3" borderId="1" xfId="0" applyFont="1" applyFill="1" applyBorder="1" applyAlignment="1">
      <alignment vertical="center"/>
    </xf>
    <xf numFmtId="0" fontId="1" fillId="3" borderId="1" xfId="0" applyFont="1" applyFill="1" applyBorder="1"/>
    <xf numFmtId="0" fontId="1" fillId="3" borderId="20" xfId="0" applyFont="1" applyFill="1" applyBorder="1"/>
    <xf numFmtId="0" fontId="1" fillId="5" borderId="22" xfId="0" applyFont="1" applyFill="1" applyBorder="1" applyAlignment="1">
      <alignment vertical="center"/>
    </xf>
    <xf numFmtId="0" fontId="25" fillId="3" borderId="32" xfId="0" applyFont="1" applyFill="1" applyBorder="1" applyAlignment="1">
      <alignment vertical="center"/>
    </xf>
    <xf numFmtId="0" fontId="17" fillId="3" borderId="3" xfId="0" applyFont="1" applyFill="1" applyBorder="1" applyAlignment="1">
      <alignment vertical="center"/>
    </xf>
    <xf numFmtId="0" fontId="1" fillId="3" borderId="3" xfId="0" applyFont="1" applyFill="1" applyBorder="1" applyAlignment="1">
      <alignment horizontal="center"/>
    </xf>
    <xf numFmtId="0" fontId="1" fillId="3" borderId="3" xfId="0" applyFont="1" applyFill="1" applyBorder="1"/>
    <xf numFmtId="0" fontId="1" fillId="3" borderId="21" xfId="0" applyFont="1" applyFill="1" applyBorder="1"/>
    <xf numFmtId="0" fontId="25" fillId="12" borderId="32" xfId="0" applyFont="1" applyFill="1" applyBorder="1" applyAlignment="1">
      <alignment vertical="center"/>
    </xf>
    <xf numFmtId="0" fontId="17" fillId="12" borderId="3" xfId="0" applyFont="1" applyFill="1" applyBorder="1" applyAlignment="1">
      <alignment vertical="center"/>
    </xf>
    <xf numFmtId="0" fontId="26" fillId="12" borderId="3" xfId="0" applyFont="1" applyFill="1" applyBorder="1"/>
    <xf numFmtId="0" fontId="1" fillId="12" borderId="3" xfId="0" applyFont="1" applyFill="1" applyBorder="1"/>
    <xf numFmtId="0" fontId="1" fillId="12" borderId="21" xfId="0" applyFont="1" applyFill="1" applyBorder="1"/>
    <xf numFmtId="0" fontId="1" fillId="0" borderId="18" xfId="0" applyFont="1" applyBorder="1" applyAlignment="1">
      <alignment horizontal="left" wrapText="1"/>
    </xf>
    <xf numFmtId="0" fontId="1" fillId="0" borderId="30" xfId="0" applyFont="1" applyBorder="1" applyAlignment="1">
      <alignment horizontal="center" vertical="center" wrapText="1"/>
    </xf>
    <xf numFmtId="0" fontId="18" fillId="0" borderId="0" xfId="0" applyFont="1" applyAlignment="1">
      <alignment horizontal="left"/>
    </xf>
    <xf numFmtId="0" fontId="1" fillId="0" borderId="0" xfId="0" applyFont="1" applyAlignment="1">
      <alignment horizontal="left"/>
    </xf>
    <xf numFmtId="0" fontId="19" fillId="0" borderId="0" xfId="0" applyFont="1" applyAlignment="1">
      <alignment horizontal="left"/>
    </xf>
    <xf numFmtId="0" fontId="24" fillId="0" borderId="0" xfId="0" applyFont="1"/>
    <xf numFmtId="0" fontId="1" fillId="4" borderId="2" xfId="0" applyFont="1" applyFill="1" applyBorder="1"/>
    <xf numFmtId="0" fontId="1" fillId="4" borderId="5" xfId="0" applyFont="1" applyFill="1" applyBorder="1"/>
    <xf numFmtId="0" fontId="1" fillId="0" borderId="24" xfId="0" applyFont="1" applyBorder="1"/>
    <xf numFmtId="0" fontId="1" fillId="0" borderId="25" xfId="0" applyFont="1" applyBorder="1"/>
    <xf numFmtId="0" fontId="22" fillId="0" borderId="26" xfId="0" applyFont="1" applyBorder="1" applyAlignment="1">
      <alignment horizontal="right"/>
    </xf>
    <xf numFmtId="0" fontId="1" fillId="5" borderId="32" xfId="0" applyFont="1" applyFill="1" applyBorder="1" applyAlignment="1">
      <alignment wrapText="1"/>
    </xf>
    <xf numFmtId="0" fontId="1" fillId="5" borderId="3" xfId="0" applyFont="1" applyFill="1" applyBorder="1" applyAlignment="1">
      <alignment wrapText="1"/>
    </xf>
    <xf numFmtId="0" fontId="1" fillId="5" borderId="21" xfId="0" applyFont="1" applyFill="1" applyBorder="1" applyAlignment="1">
      <alignment wrapText="1"/>
    </xf>
    <xf numFmtId="0" fontId="16" fillId="4" borderId="27" xfId="0" applyFont="1" applyFill="1" applyBorder="1" applyAlignment="1">
      <alignment horizontal="centerContinuous" vertical="center" wrapText="1"/>
    </xf>
    <xf numFmtId="0" fontId="31" fillId="12" borderId="3" xfId="3" applyFont="1" applyFill="1" applyBorder="1" applyAlignment="1" applyProtection="1">
      <alignment horizontal="center" vertical="center"/>
      <protection locked="0"/>
    </xf>
    <xf numFmtId="0" fontId="1" fillId="5" borderId="31" xfId="0" applyFont="1" applyFill="1" applyBorder="1" applyAlignment="1">
      <alignment horizontal="left" vertical="top"/>
    </xf>
    <xf numFmtId="0" fontId="1" fillId="5" borderId="4" xfId="0" applyFont="1" applyFill="1" applyBorder="1" applyAlignment="1">
      <alignment vertical="top"/>
    </xf>
    <xf numFmtId="0" fontId="13" fillId="0" borderId="0" xfId="3" applyBorder="1" applyProtection="1">
      <protection locked="0"/>
    </xf>
    <xf numFmtId="0" fontId="1" fillId="0" borderId="47" xfId="0" applyFont="1" applyBorder="1" applyAlignment="1">
      <alignment horizontal="left" vertical="top" wrapText="1"/>
    </xf>
    <xf numFmtId="0" fontId="1" fillId="0" borderId="6" xfId="0" applyFont="1" applyBorder="1" applyAlignment="1">
      <alignment horizontal="left" vertical="top" wrapText="1"/>
    </xf>
    <xf numFmtId="0" fontId="1" fillId="0" borderId="19" xfId="0" applyFont="1" applyBorder="1" applyAlignment="1">
      <alignment horizontal="left" vertical="top" wrapText="1"/>
    </xf>
    <xf numFmtId="0" fontId="1" fillId="0" borderId="32" xfId="0" applyFont="1" applyBorder="1" applyAlignment="1">
      <alignment horizontal="left" vertical="top" wrapText="1"/>
    </xf>
    <xf numFmtId="0" fontId="1" fillId="0" borderId="3" xfId="0" applyFont="1" applyBorder="1" applyAlignment="1">
      <alignment horizontal="left" vertical="top" wrapText="1"/>
    </xf>
    <xf numFmtId="0" fontId="1" fillId="0" borderId="21" xfId="0" applyFont="1" applyBorder="1" applyAlignment="1">
      <alignment horizontal="left" vertical="top" wrapText="1"/>
    </xf>
    <xf numFmtId="0" fontId="17" fillId="2" borderId="14"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 fillId="10" borderId="1" xfId="0" applyFont="1" applyFill="1" applyBorder="1" applyAlignment="1" applyProtection="1">
      <alignment horizontal="left" vertical="center"/>
      <protection locked="0"/>
    </xf>
    <xf numFmtId="0" fontId="17" fillId="8" borderId="2" xfId="0" applyFont="1" applyFill="1" applyBorder="1" applyAlignment="1">
      <alignment horizontal="center" vertical="center"/>
    </xf>
    <xf numFmtId="0" fontId="17" fillId="8" borderId="5" xfId="0" applyFont="1" applyFill="1" applyBorder="1" applyAlignment="1">
      <alignment horizontal="center" vertical="center"/>
    </xf>
    <xf numFmtId="15" fontId="1" fillId="10" borderId="1" xfId="0" applyNumberFormat="1" applyFont="1" applyFill="1" applyBorder="1" applyAlignment="1" applyProtection="1">
      <alignment horizontal="left" vertical="center"/>
      <protection locked="0"/>
    </xf>
    <xf numFmtId="0" fontId="1" fillId="10" borderId="20" xfId="0" applyFont="1" applyFill="1" applyBorder="1" applyAlignment="1" applyProtection="1">
      <alignment horizontal="left" vertical="center"/>
      <protection locked="0"/>
    </xf>
    <xf numFmtId="0" fontId="1" fillId="0" borderId="30" xfId="0" applyFont="1" applyBorder="1" applyAlignment="1">
      <alignment horizontal="left" wrapText="1"/>
    </xf>
    <xf numFmtId="0" fontId="1" fillId="0" borderId="0" xfId="0" applyFont="1" applyAlignment="1">
      <alignment horizontal="left" wrapText="1"/>
    </xf>
    <xf numFmtId="0" fontId="1" fillId="0" borderId="3" xfId="0" applyFont="1" applyBorder="1" applyAlignment="1">
      <alignment horizontal="left" wrapText="1"/>
    </xf>
    <xf numFmtId="0" fontId="1" fillId="0" borderId="21" xfId="0" applyFont="1" applyBorder="1" applyAlignment="1">
      <alignment horizontal="left" wrapText="1"/>
    </xf>
    <xf numFmtId="0" fontId="30" fillId="4" borderId="2" xfId="0" applyFont="1" applyFill="1" applyBorder="1" applyAlignment="1">
      <alignment horizontal="center" vertical="center" wrapText="1"/>
    </xf>
    <xf numFmtId="0" fontId="30" fillId="4" borderId="5" xfId="0" applyFont="1" applyFill="1" applyBorder="1" applyAlignment="1">
      <alignment horizontal="center" vertical="center" wrapText="1"/>
    </xf>
    <xf numFmtId="0" fontId="25" fillId="9" borderId="30" xfId="0" applyFont="1" applyFill="1" applyBorder="1" applyAlignment="1">
      <alignment horizontal="center"/>
    </xf>
    <xf numFmtId="0" fontId="25" fillId="9" borderId="0" xfId="0" applyFont="1" applyFill="1" applyAlignment="1">
      <alignment horizontal="center"/>
    </xf>
    <xf numFmtId="0" fontId="25" fillId="9" borderId="18" xfId="0" applyFont="1" applyFill="1" applyBorder="1" applyAlignment="1">
      <alignment horizontal="center"/>
    </xf>
    <xf numFmtId="0" fontId="17" fillId="8" borderId="31" xfId="0" applyFont="1" applyFill="1" applyBorder="1" applyAlignment="1">
      <alignment horizontal="center" vertical="center"/>
    </xf>
    <xf numFmtId="0" fontId="1" fillId="10" borderId="2" xfId="0" applyFont="1" applyFill="1" applyBorder="1" applyAlignment="1" applyProtection="1">
      <alignment horizontal="left" vertical="center"/>
      <protection locked="0"/>
    </xf>
    <xf numFmtId="0" fontId="1" fillId="10" borderId="4" xfId="0" applyFont="1" applyFill="1" applyBorder="1" applyAlignment="1" applyProtection="1">
      <alignment horizontal="left" vertical="center"/>
      <protection locked="0"/>
    </xf>
    <xf numFmtId="0" fontId="1" fillId="10" borderId="22" xfId="0" applyFont="1" applyFill="1" applyBorder="1" applyAlignment="1" applyProtection="1">
      <alignment horizontal="left" vertical="center"/>
      <protection locked="0"/>
    </xf>
    <xf numFmtId="0" fontId="22" fillId="4" borderId="44" xfId="0" applyFont="1" applyFill="1" applyBorder="1" applyAlignment="1">
      <alignment horizontal="center" vertical="center"/>
    </xf>
    <xf numFmtId="0" fontId="22" fillId="4" borderId="0" xfId="0" applyFont="1" applyFill="1" applyAlignment="1">
      <alignment horizontal="center" vertical="center"/>
    </xf>
    <xf numFmtId="0" fontId="22" fillId="4" borderId="18" xfId="0" applyFont="1" applyFill="1" applyBorder="1" applyAlignment="1">
      <alignment horizontal="center" vertical="center"/>
    </xf>
    <xf numFmtId="0" fontId="22" fillId="4" borderId="43" xfId="0" applyFont="1" applyFill="1" applyBorder="1" applyAlignment="1">
      <alignment horizontal="center" vertical="center"/>
    </xf>
    <xf numFmtId="0" fontId="22" fillId="4" borderId="6" xfId="0" applyFont="1" applyFill="1" applyBorder="1" applyAlignment="1">
      <alignment horizontal="center" vertical="center"/>
    </xf>
    <xf numFmtId="0" fontId="22" fillId="4" borderId="19"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5" xfId="0" applyFont="1" applyFill="1" applyBorder="1" applyAlignment="1">
      <alignment horizontal="center" vertical="center"/>
    </xf>
    <xf numFmtId="0" fontId="1" fillId="11" borderId="1" xfId="0" applyFont="1" applyFill="1" applyBorder="1" applyAlignment="1" applyProtection="1">
      <alignment horizontal="center" vertical="center"/>
      <protection locked="0"/>
    </xf>
    <xf numFmtId="0" fontId="1" fillId="11" borderId="2" xfId="0" applyFont="1" applyFill="1" applyBorder="1" applyAlignment="1" applyProtection="1">
      <alignment horizontal="center" vertical="center" wrapText="1"/>
      <protection locked="0"/>
    </xf>
    <xf numFmtId="0" fontId="1" fillId="11" borderId="4" xfId="0" applyFont="1" applyFill="1" applyBorder="1" applyAlignment="1" applyProtection="1">
      <alignment horizontal="center" vertical="center" wrapText="1"/>
      <protection locked="0"/>
    </xf>
    <xf numFmtId="0" fontId="17" fillId="4" borderId="7"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7" fillId="4" borderId="21"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7" fillId="11" borderId="1" xfId="0" applyFont="1" applyFill="1" applyBorder="1" applyAlignment="1" applyProtection="1">
      <alignment horizontal="center" vertical="center"/>
      <protection locked="0"/>
    </xf>
    <xf numFmtId="164" fontId="18" fillId="5" borderId="0" xfId="1" applyNumberFormat="1" applyFont="1" applyFill="1" applyBorder="1" applyAlignment="1" applyProtection="1">
      <alignment horizontal="center" vertical="center" wrapText="1"/>
    </xf>
    <xf numFmtId="0" fontId="19" fillId="0" borderId="6" xfId="0" applyFont="1" applyBorder="1" applyAlignment="1">
      <alignment horizontal="center" wrapText="1"/>
    </xf>
    <xf numFmtId="0" fontId="17" fillId="5" borderId="30" xfId="0" applyFont="1" applyFill="1" applyBorder="1" applyAlignment="1">
      <alignment horizontal="center" vertical="center" wrapText="1"/>
    </xf>
    <xf numFmtId="0" fontId="17" fillId="5" borderId="0" xfId="0" applyFont="1" applyFill="1" applyAlignment="1">
      <alignment horizontal="center" vertical="center" wrapText="1"/>
    </xf>
    <xf numFmtId="164" fontId="1" fillId="10" borderId="1" xfId="1" applyNumberFormat="1" applyFont="1" applyFill="1" applyBorder="1" applyAlignment="1" applyProtection="1">
      <alignment horizontal="left" vertical="top"/>
      <protection locked="0"/>
    </xf>
    <xf numFmtId="0" fontId="17" fillId="0" borderId="0" xfId="0" applyFont="1" applyAlignment="1">
      <alignment horizontal="center" vertical="center"/>
    </xf>
    <xf numFmtId="0" fontId="17" fillId="0" borderId="31" xfId="0" applyFont="1" applyBorder="1" applyAlignment="1">
      <alignment horizontal="center" vertical="center"/>
    </xf>
    <xf numFmtId="0" fontId="17" fillId="0" borderId="4" xfId="0" applyFont="1" applyBorder="1" applyAlignment="1">
      <alignment horizontal="center" vertical="center"/>
    </xf>
    <xf numFmtId="0" fontId="17" fillId="0" borderId="22" xfId="0" applyFont="1" applyBorder="1" applyAlignment="1">
      <alignment horizontal="center" vertical="center"/>
    </xf>
    <xf numFmtId="0" fontId="17" fillId="10" borderId="2" xfId="0" applyFont="1" applyFill="1" applyBorder="1" applyAlignment="1" applyProtection="1">
      <alignment horizontal="center" vertical="center"/>
      <protection locked="0"/>
    </xf>
    <xf numFmtId="0" fontId="17" fillId="10" borderId="4" xfId="0" applyFont="1" applyFill="1" applyBorder="1" applyAlignment="1" applyProtection="1">
      <alignment horizontal="center" vertical="center"/>
      <protection locked="0"/>
    </xf>
    <xf numFmtId="0" fontId="17" fillId="10" borderId="22" xfId="0" applyFont="1" applyFill="1" applyBorder="1" applyAlignment="1" applyProtection="1">
      <alignment horizontal="center" vertical="center"/>
      <protection locked="0"/>
    </xf>
    <xf numFmtId="15" fontId="1" fillId="4" borderId="1" xfId="0" applyNumberFormat="1" applyFont="1" applyFill="1" applyBorder="1" applyAlignment="1">
      <alignment horizontal="left" vertical="center"/>
    </xf>
    <xf numFmtId="0" fontId="1" fillId="4" borderId="20" xfId="0" applyFont="1" applyFill="1" applyBorder="1" applyAlignment="1">
      <alignment horizontal="left" vertical="center"/>
    </xf>
    <xf numFmtId="0" fontId="1" fillId="10" borderId="6" xfId="0" applyFont="1" applyFill="1" applyBorder="1" applyAlignment="1" applyProtection="1">
      <alignment horizontal="left"/>
      <protection locked="0"/>
    </xf>
    <xf numFmtId="168" fontId="17" fillId="4" borderId="38" xfId="1" applyNumberFormat="1" applyFont="1" applyFill="1" applyBorder="1" applyAlignment="1" applyProtection="1">
      <alignment horizontal="center" vertical="center"/>
    </xf>
    <xf numFmtId="168" fontId="17" fillId="4" borderId="23" xfId="1" applyNumberFormat="1" applyFont="1" applyFill="1" applyBorder="1" applyAlignment="1" applyProtection="1">
      <alignment horizontal="center" vertical="center"/>
    </xf>
    <xf numFmtId="168" fontId="17" fillId="4" borderId="39" xfId="1" applyNumberFormat="1" applyFont="1" applyFill="1" applyBorder="1" applyAlignment="1" applyProtection="1">
      <alignment horizontal="center" vertical="center"/>
    </xf>
    <xf numFmtId="0" fontId="19" fillId="0" borderId="0" xfId="0" applyFont="1" applyAlignment="1">
      <alignment horizontal="center" wrapText="1"/>
    </xf>
    <xf numFmtId="0" fontId="19" fillId="0" borderId="0" xfId="0" applyFont="1" applyAlignment="1">
      <alignment horizontal="center"/>
    </xf>
    <xf numFmtId="0" fontId="19" fillId="0" borderId="18" xfId="0" applyFont="1" applyBorder="1" applyAlignment="1">
      <alignment horizontal="center"/>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Medium9"/>
  <colors>
    <mruColors>
      <color rgb="FFA5DDE9"/>
      <color rgb="FF153048"/>
      <color rgb="FFD6E1EE"/>
      <color rgb="FFBFCDDB"/>
      <color rgb="FFCDD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977900</xdr:colOff>
          <xdr:row>68</xdr:row>
          <xdr:rowOff>38100</xdr:rowOff>
        </xdr:from>
        <xdr:to>
          <xdr:col>5</xdr:col>
          <xdr:colOff>0</xdr:colOff>
          <xdr:row>71</xdr:row>
          <xdr:rowOff>0</xdr:rowOff>
        </xdr:to>
        <xdr:sp macro="" textlink="">
          <xdr:nvSpPr>
            <xdr:cNvPr id="1051" name="Check Box 27" descr="Oui le prix est conforme au Cadre"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2476</xdr:colOff>
      <xdr:row>0</xdr:row>
      <xdr:rowOff>69850</xdr:rowOff>
    </xdr:from>
    <xdr:to>
      <xdr:col>5</xdr:col>
      <xdr:colOff>722266</xdr:colOff>
      <xdr:row>0</xdr:row>
      <xdr:rowOff>492688</xdr:rowOff>
    </xdr:to>
    <xdr:pic>
      <xdr:nvPicPr>
        <xdr:cNvPr id="3" name="Picture 2" descr="Logo for the pan-Canadian Pharmaceutical Alliance">
          <a:extLst>
            <a:ext uri="{FF2B5EF4-FFF2-40B4-BE49-F238E27FC236}">
              <a16:creationId xmlns:a16="http://schemas.microsoft.com/office/drawing/2014/main" id="{6D6956D4-07F9-4E4A-A942-BE94B2B90F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076" y="69850"/>
          <a:ext cx="5996640" cy="4228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Martine/Desktop/Dossier%20de%20travail/APP--%20Genevie&#768;ve%20Gagnon/010eOneDrive_1_2023-11-22/Z:/1.%20Generics%202.0/Final%20Documents/TPF_Market_Entry_Form_new%20(4).xlsx" TargetMode="External"/><Relationship Id="rId1" Type="http://schemas.openxmlformats.org/officeDocument/2006/relationships/externalLinkPath" Target="/Users/Martine/Desktop/Dossier%20de%20travail/APP--%20Genevie&#768;ve%20Gagnon/010eOneDrive_1_2023-11-22/Z:/1.%20Generics%202.0/Final%20Documents/TPF_Market_Entry_Form_new%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generics@pcpa-app.ca"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B1:R71"/>
  <sheetViews>
    <sheetView showGridLines="0" tabSelected="1" showWhiteSpace="0" topLeftCell="A45" zoomScaleNormal="100" zoomScaleSheetLayoutView="85" zoomScalePageLayoutView="70" workbookViewId="0">
      <selection activeCell="D4" sqref="D4:E4"/>
    </sheetView>
  </sheetViews>
  <sheetFormatPr defaultColWidth="9.1796875" defaultRowHeight="15.5" x14ac:dyDescent="0.35"/>
  <cols>
    <col min="1" max="1" width="1.453125" style="13" customWidth="1"/>
    <col min="2" max="2" width="15.81640625" style="13" customWidth="1"/>
    <col min="3" max="3" width="22.453125" style="13" customWidth="1"/>
    <col min="4" max="4" width="18.453125" style="13" customWidth="1"/>
    <col min="5" max="5" width="18.81640625" style="13" customWidth="1"/>
    <col min="6" max="6" width="16.54296875" style="13" customWidth="1"/>
    <col min="7" max="7" width="16.453125" style="13" customWidth="1"/>
    <col min="8" max="8" width="17.54296875" style="13" customWidth="1"/>
    <col min="9" max="10" width="17.453125" style="13" customWidth="1"/>
    <col min="11" max="11" width="15.54296875" style="13" customWidth="1"/>
    <col min="12" max="12" width="14.453125" style="13" customWidth="1"/>
    <col min="13" max="13" width="16.81640625" style="13" customWidth="1"/>
    <col min="14" max="14" width="11.81640625" style="13" customWidth="1"/>
    <col min="15" max="19" width="7.1796875" style="13" customWidth="1"/>
    <col min="20" max="16384" width="9.1796875" style="13"/>
  </cols>
  <sheetData>
    <row r="1" spans="2:14" ht="50" customHeight="1" thickBot="1" x14ac:dyDescent="0.4"/>
    <row r="2" spans="2:14" ht="21" x14ac:dyDescent="0.35">
      <c r="B2" s="152" t="s">
        <v>186</v>
      </c>
      <c r="C2" s="54"/>
      <c r="D2" s="54"/>
      <c r="E2" s="54"/>
      <c r="F2" s="54"/>
      <c r="G2" s="54"/>
      <c r="H2" s="54"/>
      <c r="I2" s="54"/>
      <c r="J2" s="54"/>
      <c r="K2" s="54"/>
      <c r="L2" s="54"/>
      <c r="M2" s="54"/>
      <c r="N2" s="55"/>
    </row>
    <row r="3" spans="2:14" ht="21" customHeight="1" x14ac:dyDescent="0.35">
      <c r="B3" s="56" t="s">
        <v>0</v>
      </c>
      <c r="C3" s="57"/>
      <c r="D3" s="27"/>
      <c r="E3" s="27"/>
      <c r="F3" s="27"/>
      <c r="G3" s="27"/>
      <c r="H3" s="27"/>
      <c r="I3" s="27"/>
      <c r="J3" s="27"/>
      <c r="K3" s="27"/>
      <c r="L3" s="27"/>
      <c r="M3" s="27"/>
      <c r="N3" s="58"/>
    </row>
    <row r="4" spans="2:14" ht="21" customHeight="1" x14ac:dyDescent="0.35">
      <c r="B4" s="59" t="s">
        <v>1</v>
      </c>
      <c r="C4" s="60"/>
      <c r="D4" s="167"/>
      <c r="E4" s="167"/>
      <c r="F4" s="61" t="s">
        <v>2</v>
      </c>
      <c r="G4" s="167"/>
      <c r="H4" s="167"/>
      <c r="I4" s="167"/>
      <c r="J4" s="27"/>
      <c r="K4" s="168" t="s">
        <v>3</v>
      </c>
      <c r="L4" s="169"/>
      <c r="M4" s="170"/>
      <c r="N4" s="171"/>
    </row>
    <row r="5" spans="2:14" ht="21" customHeight="1" x14ac:dyDescent="0.35">
      <c r="B5" s="59" t="s">
        <v>4</v>
      </c>
      <c r="C5" s="60"/>
      <c r="D5" s="167"/>
      <c r="E5" s="167"/>
      <c r="F5" s="61" t="s">
        <v>5</v>
      </c>
      <c r="G5" s="167"/>
      <c r="H5" s="167"/>
      <c r="I5" s="167"/>
      <c r="J5" s="27"/>
      <c r="K5" s="27"/>
      <c r="L5" s="27"/>
      <c r="M5" s="27"/>
      <c r="N5" s="62" t="str">
        <f>N71</f>
        <v>Version : 202605A</v>
      </c>
    </row>
    <row r="6" spans="2:14" ht="10" customHeight="1" x14ac:dyDescent="0.35">
      <c r="B6" s="63"/>
      <c r="C6" s="27"/>
      <c r="D6" s="27"/>
      <c r="E6" s="27"/>
      <c r="F6" s="27"/>
      <c r="G6" s="64"/>
      <c r="H6" s="64"/>
      <c r="I6" s="27"/>
      <c r="J6" s="27"/>
      <c r="K6" s="27"/>
      <c r="L6" s="27"/>
      <c r="M6" s="27"/>
      <c r="N6" s="58"/>
    </row>
    <row r="7" spans="2:14" x14ac:dyDescent="0.35">
      <c r="B7" s="178" t="s">
        <v>6</v>
      </c>
      <c r="C7" s="179"/>
      <c r="D7" s="179"/>
      <c r="E7" s="179"/>
      <c r="F7" s="179"/>
      <c r="G7" s="179"/>
      <c r="H7" s="179"/>
      <c r="I7" s="179"/>
      <c r="J7" s="179"/>
      <c r="K7" s="179"/>
      <c r="L7" s="179"/>
      <c r="M7" s="179"/>
      <c r="N7" s="180"/>
    </row>
    <row r="8" spans="2:14" ht="22" customHeight="1" x14ac:dyDescent="0.35">
      <c r="B8" s="172" t="s">
        <v>7</v>
      </c>
      <c r="C8" s="173"/>
      <c r="D8" s="173"/>
      <c r="E8" s="173"/>
      <c r="F8" s="174"/>
      <c r="G8" s="174"/>
      <c r="H8" s="174"/>
      <c r="I8" s="174"/>
      <c r="J8" s="174"/>
      <c r="K8" s="174"/>
      <c r="L8" s="174"/>
      <c r="M8" s="174"/>
      <c r="N8" s="175"/>
    </row>
    <row r="9" spans="2:14" ht="16.5" customHeight="1" x14ac:dyDescent="0.35">
      <c r="B9" s="56" t="s">
        <v>8</v>
      </c>
      <c r="C9" s="66"/>
      <c r="D9" s="27"/>
      <c r="E9" s="27"/>
      <c r="F9" s="27"/>
      <c r="G9" s="27"/>
      <c r="H9" s="27"/>
      <c r="I9" s="67"/>
      <c r="J9" s="67"/>
      <c r="K9" s="27"/>
      <c r="L9" s="27"/>
      <c r="M9" s="27"/>
      <c r="N9" s="58"/>
    </row>
    <row r="10" spans="2:14" ht="5.25" customHeight="1" x14ac:dyDescent="0.35">
      <c r="B10" s="56"/>
      <c r="C10" s="66"/>
      <c r="D10" s="27"/>
      <c r="E10" s="27"/>
      <c r="F10" s="27"/>
      <c r="G10" s="27"/>
      <c r="H10" s="27"/>
      <c r="I10" s="67"/>
      <c r="J10" s="67"/>
      <c r="K10" s="27"/>
      <c r="L10" s="27"/>
      <c r="M10" s="27"/>
      <c r="N10" s="58"/>
    </row>
    <row r="11" spans="2:14" ht="17.25" customHeight="1" x14ac:dyDescent="0.35">
      <c r="B11" s="68"/>
      <c r="C11" s="69" t="s">
        <v>9</v>
      </c>
      <c r="D11" s="70"/>
      <c r="E11" s="202" t="s">
        <v>10</v>
      </c>
      <c r="F11" s="202"/>
      <c r="G11" s="202"/>
      <c r="H11" s="202"/>
      <c r="I11" s="27"/>
      <c r="J11" s="27"/>
      <c r="K11" s="27"/>
      <c r="L11" s="27"/>
      <c r="M11" s="27"/>
      <c r="N11" s="58"/>
    </row>
    <row r="12" spans="2:14" ht="27" customHeight="1" x14ac:dyDescent="0.35">
      <c r="B12" s="68"/>
      <c r="C12" s="26" t="s">
        <v>11</v>
      </c>
      <c r="D12" s="70"/>
      <c r="E12" s="203" t="s">
        <v>12</v>
      </c>
      <c r="F12" s="203"/>
      <c r="G12" s="27"/>
      <c r="H12" s="27"/>
      <c r="I12" s="27"/>
      <c r="J12" s="27"/>
      <c r="K12" s="27"/>
      <c r="L12" s="27"/>
      <c r="M12" s="27"/>
      <c r="N12" s="58"/>
    </row>
    <row r="13" spans="2:14" ht="5.25" customHeight="1" x14ac:dyDescent="0.35">
      <c r="B13" s="68"/>
      <c r="C13" s="71"/>
      <c r="D13" s="27"/>
      <c r="E13" s="206"/>
      <c r="F13" s="206"/>
      <c r="G13" s="27"/>
      <c r="H13" s="27"/>
      <c r="I13" s="27"/>
      <c r="J13" s="27"/>
      <c r="K13" s="27"/>
      <c r="L13" s="27"/>
      <c r="M13" s="27"/>
      <c r="N13" s="58"/>
    </row>
    <row r="14" spans="2:14" x14ac:dyDescent="0.35">
      <c r="B14" s="68"/>
      <c r="C14" s="69" t="s">
        <v>13</v>
      </c>
      <c r="D14" s="72"/>
      <c r="E14" s="206"/>
      <c r="F14" s="206"/>
      <c r="G14" s="27"/>
      <c r="H14" s="27"/>
      <c r="I14" s="27"/>
      <c r="J14" s="27"/>
      <c r="K14" s="27"/>
      <c r="L14" s="27"/>
      <c r="M14" s="27"/>
      <c r="N14" s="58"/>
    </row>
    <row r="15" spans="2:14" ht="30.75" customHeight="1" x14ac:dyDescent="0.35">
      <c r="B15" s="63"/>
      <c r="C15" s="26" t="s">
        <v>11</v>
      </c>
      <c r="D15" s="27"/>
      <c r="E15" s="206"/>
      <c r="F15" s="206"/>
      <c r="G15" s="27"/>
      <c r="H15" s="27"/>
      <c r="I15" s="27"/>
      <c r="J15" s="27"/>
      <c r="K15" s="27"/>
      <c r="L15" s="27"/>
      <c r="M15" s="27"/>
      <c r="N15" s="58"/>
    </row>
    <row r="16" spans="2:14" ht="9" customHeight="1" x14ac:dyDescent="0.35">
      <c r="B16" s="63"/>
      <c r="C16" s="27"/>
      <c r="D16" s="27"/>
      <c r="E16" s="27"/>
      <c r="F16" s="27"/>
      <c r="G16" s="27"/>
      <c r="H16" s="27"/>
      <c r="I16" s="27"/>
      <c r="J16" s="27"/>
      <c r="K16" s="27"/>
      <c r="L16" s="27"/>
      <c r="M16" s="27"/>
      <c r="N16" s="58"/>
    </row>
    <row r="17" spans="2:14" ht="15" customHeight="1" x14ac:dyDescent="0.35">
      <c r="B17" s="178" t="s">
        <v>14</v>
      </c>
      <c r="C17" s="179"/>
      <c r="D17" s="179"/>
      <c r="E17" s="179"/>
      <c r="F17" s="179"/>
      <c r="G17" s="179"/>
      <c r="H17" s="179"/>
      <c r="I17" s="179"/>
      <c r="J17" s="179"/>
      <c r="K17" s="179"/>
      <c r="L17" s="179"/>
      <c r="M17" s="179"/>
      <c r="N17" s="180"/>
    </row>
    <row r="18" spans="2:14" ht="29.25" customHeight="1" x14ac:dyDescent="0.35">
      <c r="B18" s="204" t="s">
        <v>15</v>
      </c>
      <c r="C18" s="205"/>
      <c r="D18" s="205"/>
      <c r="E18" s="73"/>
      <c r="F18" s="73"/>
      <c r="G18" s="73"/>
      <c r="H18" s="73"/>
      <c r="I18" s="73"/>
      <c r="J18" s="73"/>
      <c r="K18" s="73"/>
      <c r="L18" s="73"/>
      <c r="M18" s="73"/>
      <c r="N18" s="74"/>
    </row>
    <row r="19" spans="2:14" ht="16.5" customHeight="1" x14ac:dyDescent="0.35">
      <c r="B19" s="75"/>
      <c r="C19" s="25" t="s">
        <v>11</v>
      </c>
      <c r="D19" s="76"/>
      <c r="E19" s="207"/>
      <c r="F19" s="207"/>
      <c r="G19" s="27"/>
      <c r="H19" s="27"/>
      <c r="I19" s="27"/>
      <c r="J19" s="27"/>
      <c r="K19" s="27"/>
      <c r="L19" s="27"/>
      <c r="M19" s="27"/>
      <c r="N19" s="58"/>
    </row>
    <row r="20" spans="2:14" ht="6.75" customHeight="1" x14ac:dyDescent="0.35">
      <c r="B20" s="75"/>
      <c r="C20" s="77"/>
      <c r="D20" s="78"/>
      <c r="E20" s="78"/>
      <c r="F20" s="27"/>
      <c r="G20" s="27"/>
      <c r="H20" s="27"/>
      <c r="I20" s="27"/>
      <c r="J20" s="27"/>
      <c r="K20" s="27"/>
      <c r="L20" s="27"/>
      <c r="M20" s="27"/>
      <c r="N20" s="58"/>
    </row>
    <row r="21" spans="2:14" ht="15" customHeight="1" x14ac:dyDescent="0.35">
      <c r="B21" s="178" t="s">
        <v>16</v>
      </c>
      <c r="C21" s="179"/>
      <c r="D21" s="179"/>
      <c r="E21" s="179"/>
      <c r="F21" s="179"/>
      <c r="G21" s="179"/>
      <c r="H21" s="179"/>
      <c r="I21" s="179"/>
      <c r="J21" s="179"/>
      <c r="K21" s="179"/>
      <c r="L21" s="179"/>
      <c r="M21" s="179"/>
      <c r="N21" s="180"/>
    </row>
    <row r="22" spans="2:14" ht="22.5" customHeight="1" x14ac:dyDescent="0.35">
      <c r="B22" s="208" t="s">
        <v>17</v>
      </c>
      <c r="C22" s="209"/>
      <c r="D22" s="209"/>
      <c r="E22" s="209"/>
      <c r="F22" s="210"/>
      <c r="G22" s="197" t="s">
        <v>18</v>
      </c>
      <c r="H22" s="197"/>
      <c r="I22" s="197"/>
      <c r="J22" s="197"/>
      <c r="K22" s="197"/>
      <c r="L22" s="197"/>
      <c r="M22" s="197"/>
      <c r="N22" s="198"/>
    </row>
    <row r="23" spans="2:14" ht="21.75" customHeight="1" x14ac:dyDescent="0.35">
      <c r="B23" s="181" t="s">
        <v>19</v>
      </c>
      <c r="C23" s="169"/>
      <c r="D23" s="211"/>
      <c r="E23" s="212"/>
      <c r="F23" s="213"/>
      <c r="G23" s="80"/>
      <c r="H23" s="81"/>
      <c r="I23" s="80"/>
      <c r="J23" s="80"/>
      <c r="K23" s="80"/>
      <c r="L23" s="80"/>
      <c r="M23" s="80"/>
      <c r="N23" s="82"/>
    </row>
    <row r="24" spans="2:14" ht="21.75" customHeight="1" thickBot="1" x14ac:dyDescent="0.4">
      <c r="B24" s="181" t="s">
        <v>21</v>
      </c>
      <c r="C24" s="169"/>
      <c r="D24" s="182"/>
      <c r="E24" s="183"/>
      <c r="F24" s="184"/>
      <c r="G24" s="80"/>
      <c r="H24" s="80"/>
      <c r="I24" s="80"/>
      <c r="J24" s="81"/>
      <c r="K24" s="80"/>
      <c r="L24" s="80"/>
      <c r="M24" s="80"/>
      <c r="N24" s="82"/>
    </row>
    <row r="25" spans="2:14" ht="21.75" customHeight="1" thickTop="1" x14ac:dyDescent="0.35">
      <c r="B25" s="181" t="s">
        <v>22</v>
      </c>
      <c r="C25" s="169"/>
      <c r="D25" s="182"/>
      <c r="E25" s="183"/>
      <c r="F25" s="184"/>
      <c r="G25" s="81"/>
      <c r="H25" s="81"/>
      <c r="I25" s="81"/>
      <c r="J25" s="81"/>
      <c r="K25" s="81"/>
      <c r="L25" s="81"/>
      <c r="M25" s="163" t="s">
        <v>23</v>
      </c>
      <c r="N25" s="164"/>
    </row>
    <row r="26" spans="2:14" ht="31.5" customHeight="1" thickBot="1" x14ac:dyDescent="0.4">
      <c r="B26" s="83" t="s">
        <v>24</v>
      </c>
      <c r="C26" s="84"/>
      <c r="D26" s="84"/>
      <c r="E26" s="85"/>
      <c r="F26" s="18" t="s">
        <v>25</v>
      </c>
      <c r="G26" s="86" t="str">
        <f>IF(F26="Sélectionner...","","Prix à soumettre suggéré")</f>
        <v/>
      </c>
      <c r="H26" s="176" t="str">
        <f>IF(G26="Prix à soumettre suggéré","Prix à déterminer par le bureau de l'APP","")</f>
        <v/>
      </c>
      <c r="I26" s="177"/>
      <c r="J26" s="87"/>
      <c r="K26" s="87"/>
      <c r="L26" s="87"/>
      <c r="M26" s="165"/>
      <c r="N26" s="166"/>
    </row>
    <row r="27" spans="2:14" ht="62.25" customHeight="1" thickTop="1" thickBot="1" x14ac:dyDescent="0.4">
      <c r="B27" s="79" t="s">
        <v>26</v>
      </c>
      <c r="C27" s="88" t="s">
        <v>27</v>
      </c>
      <c r="D27" s="88" t="s">
        <v>28</v>
      </c>
      <c r="E27" s="89" t="s">
        <v>29</v>
      </c>
      <c r="F27" s="90" t="s">
        <v>30</v>
      </c>
      <c r="G27" s="91" t="s">
        <v>31</v>
      </c>
      <c r="H27" s="92" t="s">
        <v>32</v>
      </c>
      <c r="I27" s="93" t="s">
        <v>33</v>
      </c>
      <c r="J27" s="94" t="s">
        <v>34</v>
      </c>
      <c r="K27" s="92" t="s">
        <v>35</v>
      </c>
      <c r="L27" s="95" t="s">
        <v>36</v>
      </c>
      <c r="M27" s="96" t="s">
        <v>37</v>
      </c>
      <c r="N27" s="97" t="s">
        <v>38</v>
      </c>
    </row>
    <row r="28" spans="2:14" ht="16" thickTop="1" x14ac:dyDescent="0.35">
      <c r="B28" s="28"/>
      <c r="C28" s="29"/>
      <c r="D28" s="30"/>
      <c r="E28" s="29"/>
      <c r="F28" s="31"/>
      <c r="G28" s="32"/>
      <c r="H28" s="33"/>
      <c r="I28" s="34"/>
      <c r="J28" s="98"/>
      <c r="K28" s="35" t="str">
        <f>IF(J28=Listes!$G$4,Listes!$B$4,IF(J28=Listes!$G$5,Listes!$B$5,IF(J28=Listes!$G$6,Listes!$B$6,IF(J28=Listes!$G$7,Listes!$B$7,IF(J28=Listes!$G$8,Listes!$B$8,IF(J28=Listes!$G$9,"pan-Can",""))))))</f>
        <v/>
      </c>
      <c r="L28" s="36" t="str">
        <f t="array" ref="L28">IFERROR(_xlfn.IFNA(
INDEX(pancan_prices,MATCH($D$23&amp;IF(ISNUMBER(SEARCH(" ",D28,1)),REPLACE(D28,SEARCH(" ",D28,1),1,""),D28),[0]!pancan_mol&amp;pancan_str,0),1),(ROUND(G28*K28,4))),"")</f>
        <v/>
      </c>
      <c r="M28" s="37" t="s">
        <v>39</v>
      </c>
      <c r="N28" s="38" t="str">
        <f t="array" ref="N28">IFERROR(_xlfn.IFNA(
INDEX(pancan_prices,MATCH($D$23&amp;IF(ISNUMBER(SEARCH(" ",D28,1)),REPLACE(D28,SEARCH(" ",D28,1),1,""),D28),pancan_mol&amp;pancan_str,0),1),(ROUND(M28*K28,4))),"")</f>
        <v/>
      </c>
    </row>
    <row r="29" spans="2:14" x14ac:dyDescent="0.35">
      <c r="B29" s="28"/>
      <c r="C29" s="39"/>
      <c r="D29" s="30"/>
      <c r="E29" s="29"/>
      <c r="F29" s="31"/>
      <c r="G29" s="32"/>
      <c r="H29" s="33"/>
      <c r="I29" s="34"/>
      <c r="J29" s="98"/>
      <c r="K29" s="35" t="str">
        <f>IF(J29=Listes!$G$4,Listes!$B$4,IF(J29=Listes!$G$5,Listes!$B$5,IF(J29=Listes!$G$6,Listes!$B$6,IF(J29=Listes!$G$7,Listes!$B$7,IF(J29=Listes!$G$8,Listes!$B$8,IF(J29=Listes!$G$9,"pan-Can",""))))))</f>
        <v/>
      </c>
      <c r="L29" s="36" t="str">
        <f t="array" ref="L29">IFERROR(_xlfn.IFNA(
INDEX(pancan_prices,MATCH($D$23&amp;IF(ISNUMBER(SEARCH(" ",D29,1)),REPLACE(D29,SEARCH(" ",D29,1),1,""),D29),[0]!pancan_mol&amp;pancan_str,0),1),(ROUND(G29*K29,4))),"")</f>
        <v/>
      </c>
      <c r="M29" s="37" t="s">
        <v>39</v>
      </c>
      <c r="N29" s="40" t="str">
        <f t="array" ref="N29">IFERROR(_xlfn.IFNA(
INDEX(pancan_prices,MATCH($D$23&amp;IF(ISNUMBER(SEARCH(" ",D29,1)),REPLACE(D29,SEARCH(" ",D29,1),1,""),D29),pancan_mol&amp;pancan_str,0),1),(ROUND(M29*K29,4))),"")</f>
        <v/>
      </c>
    </row>
    <row r="30" spans="2:14" x14ac:dyDescent="0.35">
      <c r="B30" s="28"/>
      <c r="C30" s="39"/>
      <c r="D30" s="30"/>
      <c r="E30" s="29"/>
      <c r="F30" s="31"/>
      <c r="G30" s="32"/>
      <c r="H30" s="33"/>
      <c r="I30" s="34"/>
      <c r="J30" s="98"/>
      <c r="K30" s="35" t="str">
        <f>IF(J30=Listes!$G$4,Listes!$B$4,IF(J30=Listes!$G$5,Listes!$B$5,IF(J30=Listes!$G$6,Listes!$B$6,IF(J30=Listes!$G$7,Listes!$B$7,IF(J30=Listes!$G$8,Listes!$B$8,IF(J30=Listes!$G$9,"pan-Can",""))))))</f>
        <v/>
      </c>
      <c r="L30" s="36" t="str">
        <f t="array" ref="L30">IFERROR(_xlfn.IFNA(
INDEX(pancan_prices,MATCH($D$23&amp;IF(ISNUMBER(SEARCH(" ",D30,1)),REPLACE(D30,SEARCH(" ",D30,1),1,""),D30),[0]!pancan_mol&amp;pancan_str,0),1),(ROUND(G30*K30,4))),"")</f>
        <v/>
      </c>
      <c r="M30" s="37" t="s">
        <v>39</v>
      </c>
      <c r="N30" s="40" t="str">
        <f t="array" ref="N30">IFERROR(_xlfn.IFNA(
INDEX(pancan_prices,MATCH($D$23&amp;IF(ISNUMBER(SEARCH(" ",D30,1)),REPLACE(D30,SEARCH(" ",D30,1),1,""),D30),pancan_mol&amp;pancan_str,0),1),(ROUND(M30*K30,4))),"")</f>
        <v/>
      </c>
    </row>
    <row r="31" spans="2:14" x14ac:dyDescent="0.35">
      <c r="B31" s="28"/>
      <c r="C31" s="39"/>
      <c r="D31" s="30"/>
      <c r="E31" s="29"/>
      <c r="F31" s="31"/>
      <c r="G31" s="32"/>
      <c r="H31" s="33"/>
      <c r="I31" s="34"/>
      <c r="J31" s="98"/>
      <c r="K31" s="35" t="str">
        <f>IF(J31=Listes!$G$4,Listes!$B$4,IF(J31=Listes!$G$5,Listes!$B$5,IF(J31=Listes!$G$6,Listes!$B$6,IF(J31=Listes!$G$7,Listes!$B$7,IF(J31=Listes!$G$8,Listes!$B$8,IF(J31=Listes!$G$9,"pan-Can",""))))))</f>
        <v/>
      </c>
      <c r="L31" s="36" t="str">
        <f t="array" ref="L31">IFERROR(_xlfn.IFNA(
INDEX(pancan_prices,MATCH($D$23&amp;IF(ISNUMBER(SEARCH(" ",D31,1)),REPLACE(D31,SEARCH(" ",D31,1),1,""),D31),[0]!pancan_mol&amp;pancan_str,0),1),(ROUND(G31*K31,4))),"")</f>
        <v/>
      </c>
      <c r="M31" s="37" t="s">
        <v>39</v>
      </c>
      <c r="N31" s="40" t="str">
        <f t="array" ref="N31">IFERROR(_xlfn.IFNA(
INDEX(pancan_prices,MATCH($D$23&amp;IF(ISNUMBER(SEARCH(" ",D31,1)),REPLACE(D31,SEARCH(" ",D31,1),1,""),D31),pancan_mol&amp;pancan_str,0),1),(ROUND(M31*K31,4))),"")</f>
        <v/>
      </c>
    </row>
    <row r="32" spans="2:14" x14ac:dyDescent="0.35">
      <c r="B32" s="28"/>
      <c r="C32" s="39"/>
      <c r="D32" s="30"/>
      <c r="E32" s="29"/>
      <c r="F32" s="31"/>
      <c r="G32" s="32"/>
      <c r="H32" s="33"/>
      <c r="I32" s="34"/>
      <c r="J32" s="98"/>
      <c r="K32" s="35" t="str">
        <f>IF(J32=Listes!$G$4,Listes!$B$4,IF(J32=Listes!$G$5,Listes!$B$5,IF(J32=Listes!$G$6,Listes!$B$6,IF(J32=Listes!$G$7,Listes!$B$7,IF(J32=Listes!$G$8,Listes!$B$8,IF(J32=Listes!$G$9,"pan-Can",""))))))</f>
        <v/>
      </c>
      <c r="L32" s="36" t="str">
        <f t="array" ref="L32">IFERROR(_xlfn.IFNA(
INDEX(pancan_prices,MATCH($D$23&amp;IF(ISNUMBER(SEARCH(" ",D32,1)),REPLACE(D32,SEARCH(" ",D32,1),1,""),D32),[0]!pancan_mol&amp;pancan_str,0),1),(ROUND(G32*K32,4))),"")</f>
        <v/>
      </c>
      <c r="M32" s="37" t="s">
        <v>39</v>
      </c>
      <c r="N32" s="40" t="str">
        <f t="array" ref="N32">IFERROR(_xlfn.IFNA(
INDEX(pancan_prices,MATCH($D$23&amp;IF(ISNUMBER(SEARCH(" ",D32,1)),REPLACE(D32,SEARCH(" ",D32,1),1,""),D32),pancan_mol&amp;pancan_str,0),1),(ROUND(M32*K32,4))),"")</f>
        <v/>
      </c>
    </row>
    <row r="33" spans="2:14" x14ac:dyDescent="0.35">
      <c r="B33" s="28"/>
      <c r="C33" s="39"/>
      <c r="D33" s="30"/>
      <c r="E33" s="29"/>
      <c r="F33" s="31"/>
      <c r="G33" s="32"/>
      <c r="H33" s="33"/>
      <c r="I33" s="34"/>
      <c r="J33" s="98"/>
      <c r="K33" s="35" t="str">
        <f>IF(J33=Listes!$G$4,Listes!$B$4,IF(J33=Listes!$G$5,Listes!$B$5,IF(J33=Listes!$G$6,Listes!$B$6,IF(J33=Listes!$G$7,Listes!$B$7,IF(J33=Listes!$G$8,Listes!$B$8,IF(J33=Listes!$G$9,"pan-Can",""))))))</f>
        <v/>
      </c>
      <c r="L33" s="36" t="str">
        <f t="array" ref="L33">IFERROR(_xlfn.IFNA(
INDEX(pancan_prices,MATCH($D$23&amp;IF(ISNUMBER(SEARCH(" ",D33,1)),REPLACE(D33,SEARCH(" ",D33,1),1,""),D33),[0]!pancan_mol&amp;pancan_str,0),1),(ROUND(G33*K33,4))),"")</f>
        <v/>
      </c>
      <c r="M33" s="37" t="s">
        <v>39</v>
      </c>
      <c r="N33" s="40" t="str">
        <f t="array" ref="N33">IFERROR(_xlfn.IFNA(
INDEX(pancan_prices,MATCH($D$23&amp;IF(ISNUMBER(SEARCH(" ",D33,1)),REPLACE(D33,SEARCH(" ",D33,1),1,""),D33),pancan_mol&amp;pancan_str,0),1),(ROUND(M33*K33,4))),"")</f>
        <v/>
      </c>
    </row>
    <row r="34" spans="2:14" x14ac:dyDescent="0.35">
      <c r="B34" s="63"/>
      <c r="C34" s="27"/>
      <c r="D34" s="27"/>
      <c r="E34" s="27"/>
      <c r="F34" s="27"/>
      <c r="G34" s="27"/>
      <c r="H34" s="27"/>
      <c r="I34" s="27"/>
      <c r="J34" s="27"/>
      <c r="K34" s="27"/>
      <c r="L34" s="27"/>
      <c r="M34" s="27"/>
      <c r="N34" s="58"/>
    </row>
    <row r="35" spans="2:14" x14ac:dyDescent="0.35">
      <c r="B35" s="178" t="s">
        <v>40</v>
      </c>
      <c r="C35" s="179"/>
      <c r="D35" s="179"/>
      <c r="E35" s="179"/>
      <c r="F35" s="179"/>
      <c r="G35" s="179"/>
      <c r="H35" s="179"/>
      <c r="I35" s="179"/>
      <c r="J35" s="179"/>
      <c r="K35" s="179"/>
      <c r="L35" s="179"/>
      <c r="M35" s="179"/>
      <c r="N35" s="180"/>
    </row>
    <row r="36" spans="2:14" x14ac:dyDescent="0.35">
      <c r="B36" s="99"/>
      <c r="C36" s="100"/>
      <c r="D36" s="100"/>
      <c r="E36" s="100"/>
      <c r="F36" s="100"/>
      <c r="G36" s="100"/>
      <c r="H36" s="100"/>
      <c r="I36" s="100"/>
      <c r="J36" s="100"/>
      <c r="K36" s="100"/>
      <c r="L36" s="100"/>
      <c r="M36" s="100"/>
      <c r="N36" s="101"/>
    </row>
    <row r="37" spans="2:14" ht="22" customHeight="1" x14ac:dyDescent="0.35">
      <c r="B37" s="199" t="s">
        <v>17</v>
      </c>
      <c r="C37" s="200"/>
      <c r="D37" s="200"/>
      <c r="E37" s="200"/>
      <c r="F37" s="200"/>
      <c r="G37" s="200"/>
      <c r="H37" s="196" t="s">
        <v>18</v>
      </c>
      <c r="I37" s="197"/>
      <c r="J37" s="197"/>
      <c r="K37" s="197"/>
      <c r="L37" s="197"/>
      <c r="M37" s="197"/>
      <c r="N37" s="198"/>
    </row>
    <row r="38" spans="2:14" ht="22" customHeight="1" x14ac:dyDescent="0.35">
      <c r="B38" s="191" t="s">
        <v>41</v>
      </c>
      <c r="C38" s="192"/>
      <c r="D38" s="201"/>
      <c r="E38" s="201"/>
      <c r="F38" s="201"/>
      <c r="G38" s="201"/>
      <c r="H38" s="103"/>
      <c r="I38" s="6"/>
      <c r="J38" s="6"/>
      <c r="K38" s="6"/>
      <c r="L38" s="6"/>
      <c r="M38" s="104"/>
      <c r="N38" s="105"/>
    </row>
    <row r="39" spans="2:14" ht="22" customHeight="1" x14ac:dyDescent="0.35">
      <c r="B39" s="191" t="s">
        <v>42</v>
      </c>
      <c r="C39" s="192"/>
      <c r="D39" s="193"/>
      <c r="E39" s="193"/>
      <c r="F39" s="193"/>
      <c r="G39" s="193"/>
      <c r="H39" s="103"/>
      <c r="I39" s="6"/>
      <c r="J39" s="6"/>
      <c r="K39" s="6"/>
      <c r="L39" s="6"/>
      <c r="M39" s="104"/>
      <c r="N39" s="105"/>
    </row>
    <row r="40" spans="2:14" ht="57" customHeight="1" x14ac:dyDescent="0.35">
      <c r="B40" s="106" t="s">
        <v>43</v>
      </c>
      <c r="C40" s="107" t="s">
        <v>44</v>
      </c>
      <c r="D40" s="107"/>
      <c r="E40" s="108"/>
      <c r="F40" s="194"/>
      <c r="G40" s="195"/>
      <c r="H40" s="185"/>
      <c r="I40" s="186"/>
      <c r="J40" s="186"/>
      <c r="K40" s="186"/>
      <c r="L40" s="186"/>
      <c r="M40" s="186"/>
      <c r="N40" s="187"/>
    </row>
    <row r="41" spans="2:14" ht="108.5" customHeight="1" x14ac:dyDescent="0.35">
      <c r="B41" s="106" t="s">
        <v>45</v>
      </c>
      <c r="C41" s="107" t="s">
        <v>153</v>
      </c>
      <c r="D41" s="107"/>
      <c r="E41" s="108"/>
      <c r="F41" s="194"/>
      <c r="G41" s="195"/>
      <c r="H41" s="188"/>
      <c r="I41" s="189"/>
      <c r="J41" s="189"/>
      <c r="K41" s="189"/>
      <c r="L41" s="189"/>
      <c r="M41" s="189"/>
      <c r="N41" s="190"/>
    </row>
    <row r="42" spans="2:14" ht="15" customHeight="1" x14ac:dyDescent="0.35">
      <c r="B42" s="109" t="s">
        <v>46</v>
      </c>
      <c r="C42" s="110"/>
      <c r="D42" s="110"/>
      <c r="E42" s="110"/>
      <c r="F42" s="110"/>
      <c r="G42" s="110"/>
      <c r="H42" s="111"/>
      <c r="I42" s="111"/>
      <c r="J42" s="111"/>
      <c r="K42" s="111"/>
      <c r="L42" s="111"/>
      <c r="M42" s="111"/>
      <c r="N42" s="112"/>
    </row>
    <row r="43" spans="2:14" ht="15" customHeight="1" x14ac:dyDescent="0.35">
      <c r="B43" s="109" t="s">
        <v>47</v>
      </c>
      <c r="C43" s="110"/>
      <c r="D43" s="110"/>
      <c r="E43" s="110"/>
      <c r="F43" s="110"/>
      <c r="G43" s="110"/>
      <c r="H43" s="111"/>
      <c r="I43" s="111"/>
      <c r="J43" s="111"/>
      <c r="K43" s="111"/>
      <c r="L43" s="111"/>
      <c r="M43" s="111"/>
      <c r="N43" s="112"/>
    </row>
    <row r="44" spans="2:14" ht="15" customHeight="1" x14ac:dyDescent="0.35">
      <c r="B44" s="113"/>
      <c r="C44" s="114"/>
      <c r="D44" s="114"/>
      <c r="E44" s="114"/>
      <c r="F44" s="114"/>
      <c r="G44" s="114"/>
      <c r="H44" s="114"/>
      <c r="I44" s="114"/>
      <c r="J44" s="114"/>
      <c r="K44" s="114"/>
      <c r="L44" s="114"/>
      <c r="M44" s="114"/>
      <c r="N44" s="115"/>
    </row>
    <row r="45" spans="2:14" ht="62" x14ac:dyDescent="0.35">
      <c r="B45" s="102" t="s">
        <v>26</v>
      </c>
      <c r="C45" s="116" t="s">
        <v>48</v>
      </c>
      <c r="D45" s="116" t="s">
        <v>28</v>
      </c>
      <c r="E45" s="116" t="s">
        <v>29</v>
      </c>
      <c r="F45" s="116" t="s">
        <v>49</v>
      </c>
      <c r="G45" s="116" t="s">
        <v>30</v>
      </c>
      <c r="H45" s="117" t="s">
        <v>50</v>
      </c>
      <c r="I45" s="117" t="s">
        <v>51</v>
      </c>
      <c r="J45" s="117" t="s">
        <v>52</v>
      </c>
      <c r="K45" s="117" t="s">
        <v>53</v>
      </c>
      <c r="L45" s="92" t="s">
        <v>54</v>
      </c>
      <c r="M45" s="114"/>
      <c r="N45" s="115"/>
    </row>
    <row r="46" spans="2:14" x14ac:dyDescent="0.35">
      <c r="B46" s="19"/>
      <c r="C46" s="20"/>
      <c r="D46" s="20"/>
      <c r="E46" s="20"/>
      <c r="F46" s="20"/>
      <c r="G46" s="20"/>
      <c r="H46" s="41" t="str">
        <f>IFERROR(IF(ISNUMBER(L46),L46/K46,""),"")</f>
        <v/>
      </c>
      <c r="I46" s="34"/>
      <c r="J46" s="98"/>
      <c r="K46" s="35" t="str">
        <f>IF(J46=Listes!$G$4,Listes!$B$4,IF(J46=Listes!$G$5,Listes!$B$5,IF(J46=Listes!$G$6,Listes!$B$6,IF(J46=Listes!$G$7,Listes!$B$7,IF(J46=Listes!$G$8,Listes!$B$8,IF(J46=Listes!$G$9,"pan-Can",""))))))</f>
        <v/>
      </c>
      <c r="L46" s="42"/>
      <c r="M46" s="114"/>
      <c r="N46" s="115"/>
    </row>
    <row r="47" spans="2:14" x14ac:dyDescent="0.35">
      <c r="B47" s="19"/>
      <c r="C47" s="20"/>
      <c r="D47" s="20"/>
      <c r="E47" s="20"/>
      <c r="F47" s="20"/>
      <c r="G47" s="20"/>
      <c r="H47" s="41" t="str">
        <f t="shared" ref="H47:H51" si="0">IFERROR(IF(ISNUMBER(L47),L47/K47,""),"")</f>
        <v/>
      </c>
      <c r="I47" s="34"/>
      <c r="J47" s="98"/>
      <c r="K47" s="35" t="str">
        <f>IF(J47=Listes!$G$4,Listes!$B$4,IF(J47=Listes!$G$5,Listes!$B$5,IF(J47=Listes!$G$6,Listes!$B$6,IF(J47=Listes!$G$7,Listes!$B$7,IF(J47=Listes!$G$8,Listes!$B$8,IF(J47=Listes!$G$9,"pan-Can",""))))))</f>
        <v/>
      </c>
      <c r="L47" s="42"/>
      <c r="M47" s="114"/>
      <c r="N47" s="115"/>
    </row>
    <row r="48" spans="2:14" x14ac:dyDescent="0.35">
      <c r="B48" s="19"/>
      <c r="C48" s="20"/>
      <c r="D48" s="20"/>
      <c r="E48" s="20"/>
      <c r="F48" s="20"/>
      <c r="G48" s="20"/>
      <c r="H48" s="41" t="str">
        <f t="shared" si="0"/>
        <v/>
      </c>
      <c r="I48" s="34"/>
      <c r="J48" s="98"/>
      <c r="K48" s="35" t="str">
        <f>IF(J48=Listes!$G$4,Listes!$B$4,IF(J48=Listes!$G$5,Listes!$B$5,IF(J48=Listes!$G$6,Listes!$B$6,IF(J48=Listes!$G$7,Listes!$B$7,IF(J48=Listes!$G$8,Listes!$B$8,IF(J48=Listes!$G$9,"pan-Can",""))))))</f>
        <v/>
      </c>
      <c r="L48" s="42"/>
      <c r="M48" s="114"/>
      <c r="N48" s="115"/>
    </row>
    <row r="49" spans="2:18" x14ac:dyDescent="0.35">
      <c r="B49" s="19"/>
      <c r="C49" s="20"/>
      <c r="D49" s="20"/>
      <c r="E49" s="20"/>
      <c r="F49" s="20"/>
      <c r="G49" s="20"/>
      <c r="H49" s="41" t="str">
        <f t="shared" si="0"/>
        <v/>
      </c>
      <c r="I49" s="34"/>
      <c r="J49" s="98"/>
      <c r="K49" s="35" t="str">
        <f>IF(J49=Listes!$G$4,Listes!$B$4,IF(J49=Listes!$G$5,Listes!$B$5,IF(J49=Listes!$G$6,Listes!$B$6,IF(J49=Listes!$G$7,Listes!$B$7,IF(J49=Listes!$G$8,Listes!$B$8,IF(J49=Listes!$G$9,"pan-Can",""))))))</f>
        <v/>
      </c>
      <c r="L49" s="42"/>
      <c r="M49" s="114"/>
      <c r="N49" s="115"/>
    </row>
    <row r="50" spans="2:18" x14ac:dyDescent="0.35">
      <c r="B50" s="19"/>
      <c r="C50" s="20"/>
      <c r="D50" s="20"/>
      <c r="E50" s="20"/>
      <c r="F50" s="20"/>
      <c r="G50" s="20"/>
      <c r="H50" s="41" t="str">
        <f t="shared" si="0"/>
        <v/>
      </c>
      <c r="I50" s="34"/>
      <c r="J50" s="98"/>
      <c r="K50" s="35" t="str">
        <f>IF(J50=Listes!$G$4,Listes!$B$4,IF(J50=Listes!$G$5,Listes!$B$5,IF(J50=Listes!$G$6,Listes!$B$6,IF(J50=Listes!$G$7,Listes!$B$7,IF(J50=Listes!$G$8,Listes!$B$8,IF(J50=Listes!$G$9,"pan-Can",""))))))</f>
        <v/>
      </c>
      <c r="L50" s="42"/>
      <c r="M50" s="114"/>
      <c r="N50" s="115"/>
    </row>
    <row r="51" spans="2:18" x14ac:dyDescent="0.35">
      <c r="B51" s="21"/>
      <c r="C51" s="22"/>
      <c r="D51" s="22"/>
      <c r="E51" s="22"/>
      <c r="F51" s="22"/>
      <c r="G51" s="22"/>
      <c r="H51" s="41" t="str">
        <f t="shared" si="0"/>
        <v/>
      </c>
      <c r="I51" s="34"/>
      <c r="J51" s="98"/>
      <c r="K51" s="35" t="str">
        <f>IF(J51=Listes!$G$4,Listes!$B$4,IF(J51=Listes!$G$5,Listes!$B$5,IF(J51=Listes!$G$6,Listes!$B$6,IF(J51=Listes!$G$7,Listes!$B$7,IF(J51=Listes!$G$8,Listes!$B$8,IF(J51=Listes!$G$9,"pan-Can",""))))))</f>
        <v/>
      </c>
      <c r="L51" s="42"/>
      <c r="M51" s="114"/>
      <c r="N51" s="115"/>
    </row>
    <row r="52" spans="2:18" ht="16" thickBot="1" x14ac:dyDescent="0.4">
      <c r="B52" s="118"/>
      <c r="C52" s="119"/>
      <c r="D52" s="119"/>
      <c r="E52" s="119"/>
      <c r="F52" s="119"/>
      <c r="G52" s="119"/>
      <c r="H52" s="119"/>
      <c r="I52" s="119"/>
      <c r="J52" s="119"/>
      <c r="K52" s="119"/>
      <c r="L52" s="119"/>
      <c r="M52" s="119"/>
      <c r="N52" s="120"/>
    </row>
    <row r="53" spans="2:18" ht="14.5" customHeight="1" x14ac:dyDescent="0.35"/>
    <row r="54" spans="2:18" ht="197.4" customHeight="1" x14ac:dyDescent="0.35">
      <c r="B54" s="160" t="s">
        <v>187</v>
      </c>
      <c r="C54" s="161"/>
      <c r="D54" s="161"/>
      <c r="E54" s="161"/>
      <c r="F54" s="161"/>
      <c r="G54" s="161"/>
      <c r="H54" s="161"/>
      <c r="I54" s="161"/>
      <c r="J54" s="161"/>
      <c r="K54" s="161"/>
      <c r="L54" s="161"/>
      <c r="M54" s="161"/>
      <c r="N54" s="162"/>
    </row>
    <row r="55" spans="2:18" ht="220.75" customHeight="1" x14ac:dyDescent="0.35">
      <c r="B55" s="157" t="s">
        <v>188</v>
      </c>
      <c r="C55" s="158"/>
      <c r="D55" s="158"/>
      <c r="E55" s="158"/>
      <c r="F55" s="158"/>
      <c r="G55" s="158"/>
      <c r="H55" s="158"/>
      <c r="I55" s="158"/>
      <c r="J55" s="158"/>
      <c r="K55" s="158"/>
      <c r="L55" s="158"/>
      <c r="M55" s="158"/>
      <c r="N55" s="159"/>
    </row>
    <row r="56" spans="2:18" ht="18.75" customHeight="1" x14ac:dyDescent="0.35">
      <c r="B56" s="121" t="s">
        <v>55</v>
      </c>
      <c r="C56" s="122"/>
      <c r="D56" s="123"/>
      <c r="E56" s="123"/>
      <c r="F56" s="124"/>
      <c r="G56" s="125"/>
      <c r="H56" s="125"/>
      <c r="I56" s="125"/>
      <c r="J56" s="125"/>
      <c r="K56" s="125"/>
      <c r="L56" s="125"/>
      <c r="M56" s="125"/>
      <c r="N56" s="126"/>
      <c r="O56" s="27"/>
      <c r="P56" s="27"/>
      <c r="Q56" s="27"/>
      <c r="R56" s="43"/>
    </row>
    <row r="57" spans="2:18" ht="18" customHeight="1" x14ac:dyDescent="0.35">
      <c r="B57" s="154" t="s">
        <v>154</v>
      </c>
      <c r="C57" s="155"/>
      <c r="D57" s="155"/>
      <c r="E57" s="155"/>
      <c r="F57" s="155"/>
      <c r="G57" s="155"/>
      <c r="H57" s="155"/>
      <c r="I57" s="155"/>
      <c r="J57" s="155"/>
      <c r="K57" s="155"/>
      <c r="L57" s="155"/>
      <c r="M57" s="155"/>
      <c r="N57" s="127"/>
      <c r="O57" s="27"/>
      <c r="P57" s="27"/>
      <c r="Q57" s="27"/>
      <c r="R57" s="27"/>
    </row>
    <row r="58" spans="2:18" ht="20.149999999999999" customHeight="1" x14ac:dyDescent="0.35">
      <c r="B58" s="128" t="s">
        <v>56</v>
      </c>
      <c r="C58" s="129"/>
      <c r="D58" s="130"/>
      <c r="E58" s="130"/>
      <c r="F58" s="131"/>
      <c r="G58" s="131"/>
      <c r="H58" s="131"/>
      <c r="I58" s="131"/>
      <c r="J58" s="131"/>
      <c r="K58" s="131"/>
      <c r="L58" s="131"/>
      <c r="M58" s="131"/>
      <c r="N58" s="132"/>
      <c r="O58" s="27"/>
      <c r="P58" s="27"/>
      <c r="Q58" s="27"/>
      <c r="R58" s="27"/>
    </row>
    <row r="59" spans="2:18" ht="193.5" hidden="1" customHeight="1" x14ac:dyDescent="0.35">
      <c r="B59" s="149"/>
      <c r="C59" s="150"/>
      <c r="D59" s="150"/>
      <c r="E59" s="150"/>
      <c r="F59" s="150"/>
      <c r="G59" s="150"/>
      <c r="H59" s="150"/>
      <c r="I59" s="150"/>
      <c r="J59" s="150"/>
      <c r="K59" s="150"/>
      <c r="L59" s="150"/>
      <c r="M59" s="150"/>
      <c r="N59" s="151"/>
      <c r="O59" s="27"/>
      <c r="P59" s="27"/>
      <c r="Q59" s="27"/>
      <c r="R59" s="27"/>
    </row>
    <row r="60" spans="2:18" ht="209.4" customHeight="1" x14ac:dyDescent="0.35">
      <c r="B60" s="160" t="s">
        <v>185</v>
      </c>
      <c r="C60" s="161"/>
      <c r="D60" s="161"/>
      <c r="E60" s="161"/>
      <c r="F60" s="161"/>
      <c r="G60" s="161"/>
      <c r="H60" s="161"/>
      <c r="I60" s="161"/>
      <c r="J60" s="161"/>
      <c r="K60" s="161"/>
      <c r="L60" s="161"/>
      <c r="M60" s="161"/>
      <c r="N60" s="162"/>
    </row>
    <row r="61" spans="2:18" ht="20.25" customHeight="1" x14ac:dyDescent="0.35">
      <c r="B61" s="133"/>
      <c r="C61" s="134"/>
      <c r="D61" s="153"/>
      <c r="E61" s="153"/>
      <c r="F61" s="135"/>
      <c r="G61" s="135"/>
      <c r="H61" s="136"/>
      <c r="I61" s="136"/>
      <c r="J61" s="136"/>
      <c r="K61" s="136"/>
      <c r="L61" s="136"/>
      <c r="M61" s="136"/>
      <c r="N61" s="137"/>
    </row>
    <row r="62" spans="2:18" ht="12" customHeight="1" x14ac:dyDescent="0.35">
      <c r="B62" s="63"/>
      <c r="C62" s="65"/>
      <c r="D62" s="65"/>
      <c r="E62" s="65"/>
      <c r="F62" s="65"/>
      <c r="G62" s="65"/>
      <c r="H62" s="65"/>
      <c r="I62" s="65"/>
      <c r="J62" s="65"/>
      <c r="K62" s="65"/>
      <c r="L62" s="65"/>
      <c r="M62" s="65"/>
      <c r="N62" s="138"/>
    </row>
    <row r="63" spans="2:18" ht="40.5" customHeight="1" x14ac:dyDescent="0.35">
      <c r="B63" s="139" t="s">
        <v>57</v>
      </c>
      <c r="C63" s="216"/>
      <c r="D63" s="216"/>
      <c r="E63" s="27"/>
      <c r="F63" s="27"/>
      <c r="G63" s="27"/>
      <c r="H63" s="27"/>
      <c r="I63" s="27"/>
      <c r="J63" s="27"/>
      <c r="K63" s="220" t="s">
        <v>58</v>
      </c>
      <c r="L63" s="221"/>
      <c r="M63" s="221"/>
      <c r="N63" s="222"/>
    </row>
    <row r="64" spans="2:18" x14ac:dyDescent="0.35">
      <c r="B64" s="63"/>
      <c r="C64" s="140" t="s">
        <v>59</v>
      </c>
      <c r="D64" s="27"/>
      <c r="E64" s="27"/>
      <c r="F64" s="27"/>
      <c r="G64" s="27"/>
      <c r="H64" s="27"/>
      <c r="I64" s="27"/>
      <c r="J64" s="27"/>
      <c r="K64" s="27"/>
      <c r="L64" s="156" t="s">
        <v>245</v>
      </c>
      <c r="M64" s="27"/>
      <c r="N64" s="58"/>
    </row>
    <row r="65" spans="2:14" ht="11.25" customHeight="1" thickBot="1" x14ac:dyDescent="0.4">
      <c r="B65" s="63"/>
      <c r="C65" s="27"/>
      <c r="D65" s="141"/>
      <c r="E65" s="141"/>
      <c r="F65" s="27"/>
      <c r="G65" s="27"/>
      <c r="H65" s="27"/>
      <c r="I65" s="27"/>
      <c r="J65" s="27"/>
      <c r="K65" s="27"/>
      <c r="L65" s="27"/>
      <c r="M65" s="27"/>
      <c r="N65" s="58"/>
    </row>
    <row r="66" spans="2:14" ht="16" thickBot="1" x14ac:dyDescent="0.4">
      <c r="B66" s="217" t="s">
        <v>60</v>
      </c>
      <c r="C66" s="218"/>
      <c r="D66" s="218"/>
      <c r="E66" s="218"/>
      <c r="F66" s="218"/>
      <c r="G66" s="218"/>
      <c r="H66" s="218"/>
      <c r="I66" s="218"/>
      <c r="J66" s="218"/>
      <c r="K66" s="218"/>
      <c r="L66" s="218"/>
      <c r="M66" s="218"/>
      <c r="N66" s="219"/>
    </row>
    <row r="67" spans="2:14" x14ac:dyDescent="0.35">
      <c r="B67" s="63"/>
      <c r="C67" s="64"/>
      <c r="D67" s="142"/>
      <c r="E67" s="142"/>
      <c r="F67" s="27"/>
      <c r="G67" s="27"/>
      <c r="H67" s="27"/>
      <c r="I67" s="27"/>
      <c r="J67" s="27"/>
      <c r="K67" s="27"/>
      <c r="L67" s="27"/>
      <c r="M67" s="27"/>
      <c r="N67" s="58"/>
    </row>
    <row r="68" spans="2:14" x14ac:dyDescent="0.35">
      <c r="B68" s="63"/>
      <c r="C68" s="141" t="s">
        <v>61</v>
      </c>
      <c r="D68" s="214"/>
      <c r="E68" s="215"/>
      <c r="F68" s="27"/>
      <c r="G68" s="27"/>
      <c r="H68" s="143" t="s">
        <v>62</v>
      </c>
      <c r="I68" s="214"/>
      <c r="J68" s="215"/>
      <c r="K68" s="27"/>
      <c r="L68" s="27"/>
      <c r="M68" s="27"/>
      <c r="N68" s="58"/>
    </row>
    <row r="69" spans="2:14" x14ac:dyDescent="0.35">
      <c r="B69" s="63"/>
      <c r="C69" s="64"/>
      <c r="D69" s="141"/>
      <c r="E69" s="141"/>
      <c r="F69" s="27"/>
      <c r="G69" s="141"/>
      <c r="H69" s="27"/>
      <c r="I69" s="27"/>
      <c r="J69" s="27"/>
      <c r="K69" s="27"/>
      <c r="L69" s="27"/>
      <c r="M69" s="27"/>
      <c r="N69" s="58"/>
    </row>
    <row r="70" spans="2:14" ht="15" customHeight="1" x14ac:dyDescent="0.35">
      <c r="B70" s="63"/>
      <c r="C70" s="141" t="s">
        <v>63</v>
      </c>
      <c r="D70" s="27"/>
      <c r="E70" s="27"/>
      <c r="F70" s="27"/>
      <c r="G70" s="27"/>
      <c r="H70" s="141" t="s">
        <v>64</v>
      </c>
      <c r="I70" s="144"/>
      <c r="J70" s="145"/>
      <c r="K70" s="27"/>
      <c r="L70" s="27"/>
      <c r="M70" s="27"/>
      <c r="N70" s="58"/>
    </row>
    <row r="71" spans="2:14" ht="16" thickBot="1" x14ac:dyDescent="0.4">
      <c r="B71" s="146"/>
      <c r="C71" s="147"/>
      <c r="D71" s="147"/>
      <c r="E71" s="147"/>
      <c r="F71" s="147"/>
      <c r="G71" s="147"/>
      <c r="H71" s="147"/>
      <c r="I71" s="147"/>
      <c r="J71" s="147"/>
      <c r="K71" s="147"/>
      <c r="L71" s="147"/>
      <c r="M71" s="147"/>
      <c r="N71" s="148" t="s">
        <v>244</v>
      </c>
    </row>
  </sheetData>
  <sheetProtection algorithmName="SHA-512" hashValue="lUDhsy7tpJ0Rh/EKWyy7I/f//fLJKQShaYtu2Ws7zZEVpLh03FSlF1JClyjIglTtKe6X+wNyC+oiKymDFftPAg==" saltValue="r42SLHFFGS2vPhw6GcOrUQ==" spinCount="100000" sheet="1" objects="1" selectLockedCells="1"/>
  <mergeCells count="45">
    <mergeCell ref="D68:E68"/>
    <mergeCell ref="C63:D63"/>
    <mergeCell ref="I68:J68"/>
    <mergeCell ref="B66:N66"/>
    <mergeCell ref="K63:N63"/>
    <mergeCell ref="E19:F19"/>
    <mergeCell ref="B22:F22"/>
    <mergeCell ref="B23:C23"/>
    <mergeCell ref="D23:F23"/>
    <mergeCell ref="G22:N22"/>
    <mergeCell ref="E11:F11"/>
    <mergeCell ref="E12:F12"/>
    <mergeCell ref="G11:H11"/>
    <mergeCell ref="B18:D18"/>
    <mergeCell ref="E13:F15"/>
    <mergeCell ref="D25:F25"/>
    <mergeCell ref="B25:C25"/>
    <mergeCell ref="B54:N54"/>
    <mergeCell ref="H40:N40"/>
    <mergeCell ref="H41:N41"/>
    <mergeCell ref="B35:N35"/>
    <mergeCell ref="B38:C38"/>
    <mergeCell ref="D39:G39"/>
    <mergeCell ref="F40:G40"/>
    <mergeCell ref="H37:N37"/>
    <mergeCell ref="B37:G37"/>
    <mergeCell ref="B39:C39"/>
    <mergeCell ref="D38:G38"/>
    <mergeCell ref="F41:G41"/>
    <mergeCell ref="B55:N55"/>
    <mergeCell ref="B60:N60"/>
    <mergeCell ref="M25:N26"/>
    <mergeCell ref="G4:I4"/>
    <mergeCell ref="G5:I5"/>
    <mergeCell ref="D4:E4"/>
    <mergeCell ref="D5:E5"/>
    <mergeCell ref="K4:L4"/>
    <mergeCell ref="M4:N4"/>
    <mergeCell ref="B8:N8"/>
    <mergeCell ref="H26:I26"/>
    <mergeCell ref="B7:N7"/>
    <mergeCell ref="B17:N17"/>
    <mergeCell ref="B21:N21"/>
    <mergeCell ref="B24:C24"/>
    <mergeCell ref="D24:F24"/>
  </mergeCells>
  <phoneticPr fontId="15" type="noConversion"/>
  <dataValidations disablePrompts="1" xWindow="641" yWindow="817" count="9">
    <dataValidation type="list" allowBlank="1" showInputMessage="1" showErrorMessage="1" sqref="I28:I33 I46:I51" xr:uid="{00000000-0002-0000-0000-000000000000}">
      <formula1>Competitors</formula1>
    </dataValidation>
    <dataValidation type="list" allowBlank="1" showInputMessage="1" showErrorMessage="1" sqref="J28:J33 J46:J51" xr:uid="{00000000-0002-0000-0000-000002000000}">
      <formula1>Tiers</formula1>
    </dataValidation>
    <dataValidation allowBlank="1" showErrorMessage="1" sqref="D27" xr:uid="{00000000-0002-0000-0000-000003000000}"/>
    <dataValidation allowBlank="1" showErrorMessage="1" prompt="Veuillez utiliser le format suivant : _x000 a_XX mg (p. ex. 10 mg)" sqref="D28:D33" xr:uid="{00000000-0002-0000-0000-000004000000}"/>
    <dataValidation showInputMessage="1" sqref="E13 D14" xr:uid="{00000000-0002-0000-0000-000005000000}"/>
    <dataValidation allowBlank="1" showErrorMessage="1" prompt="Veuillez indiquer le nom chimique du générique" sqref="D24" xr:uid="{00000000-0002-0000-0000-000007000000}"/>
    <dataValidation allowBlank="1" showInputMessage="1" showErrorMessage="1" prompt="Veuillez indiquer le nom du produit précis" sqref="D25" xr:uid="{00000000-0002-0000-0000-000008000000}"/>
    <dataValidation type="list" allowBlank="1" showInputMessage="1" showErrorMessage="1" sqref="C19" xr:uid="{00000000-0002-0000-0000-000009000000}">
      <formula1>Not_assess</formula1>
    </dataValidation>
    <dataValidation type="list" allowBlank="1" showInputMessage="1" showErrorMessage="1" sqref="F40:F43 G40" xr:uid="{00000000-0002-0000-0000-00000A000000}">
      <formula1>MFR_STOCK</formula1>
    </dataValidation>
  </dataValidations>
  <hyperlinks>
    <hyperlink ref="L64" r:id="rId1" xr:uid="{00000000-0004-0000-0000-000000000000}"/>
  </hyperlinks>
  <printOptions horizontalCentered="1"/>
  <pageMargins left="0" right="0" top="0" bottom="0" header="0" footer="0"/>
  <pageSetup scale="61" fitToHeight="0" orientation="landscape" r:id="rId2"/>
  <headerFooter>
    <oddFooter>&amp;LFormulaire d’entrée sur le marché – Cadre de tarification par niveau 
&amp;REntrée sur le marché 
Page &amp;P de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51" r:id="rId5" name="Check Box 27">
              <controlPr defaultSize="0" autoFill="0" autoLine="0" autoPict="0" altText="Oui le prix est conforme au Cadre">
                <anchor moveWithCells="1">
                  <from>
                    <xdr:col>4</xdr:col>
                    <xdr:colOff>977900</xdr:colOff>
                    <xdr:row>68</xdr:row>
                    <xdr:rowOff>38100</xdr:rowOff>
                  </from>
                  <to>
                    <xdr:col>5</xdr:col>
                    <xdr:colOff>0</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xWindow="641" yWindow="817" count="5">
        <x14:dataValidation type="list" allowBlank="1" showInputMessage="1" showErrorMessage="1" xr:uid="{00000000-0002-0000-0000-00000E000000}">
          <x14:formula1>
            <xm:f>'https://pcpacorp.sharepoint.com/Users/Martine/Desktop/Dossier de travail/APP-- Geneviève Gagnon/010eOneDrive_1_2023-11-22/Z:/1. Generics 2.0/Final Documents/[TPF_Market_Entry_Form_new (4).xlsx]Lists'!#REF!</xm:f>
          </x14:formula1>
          <xm:sqref>C16</xm:sqref>
        </x14:dataValidation>
        <x14:dataValidation type="list" allowBlank="1" showInputMessage="1" showErrorMessage="1" xr:uid="{00000000-0002-0000-0000-000010000000}">
          <x14:formula1>
            <xm:f>Listes!$B$12:$B$14</xm:f>
          </x14:formula1>
          <xm:sqref>H28:H33</xm:sqref>
        </x14:dataValidation>
        <x14:dataValidation type="list" allowBlank="1" showInputMessage="1" showErrorMessage="1" prompt="Quelle province a ce DIN dans sa liste?" xr:uid="{00000000-0002-0000-0000-00000C000000}">
          <x14:formula1>
            <xm:f>Listes!$B$35:$B$47</xm:f>
          </x14:formula1>
          <xm:sqref>F26</xm:sqref>
        </x14:dataValidation>
        <x14:dataValidation type="list" allowBlank="1" showInputMessage="1" showErrorMessage="1" xr:uid="{00000000-0002-0000-0000-00000F000000}">
          <x14:formula1>
            <xm:f>Listes!$B$35:$B$49</xm:f>
          </x14:formula1>
          <xm:sqref>C12 C15</xm:sqref>
        </x14:dataValidation>
        <x14:dataValidation type="list" showInputMessage="1" showErrorMessage="1" xr:uid="{00000000-0002-0000-0000-00000D000000}">
          <x14:formula1>
            <xm:f>Listes!$G$20:$G$97</xm:f>
          </x14:formula1>
          <xm:sqref>D23:F23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8"/>
  <sheetViews>
    <sheetView showGridLines="0" topLeftCell="A55" zoomScale="85" zoomScaleNormal="85" workbookViewId="0">
      <selection activeCell="G89" sqref="G89"/>
    </sheetView>
  </sheetViews>
  <sheetFormatPr defaultColWidth="0" defaultRowHeight="14.5" x14ac:dyDescent="0.35"/>
  <cols>
    <col min="1" max="1" width="3.453125" customWidth="1"/>
    <col min="2" max="2" width="17" style="2" customWidth="1"/>
    <col min="3" max="5" width="14.453125" style="2" customWidth="1"/>
    <col min="6" max="6" width="16.81640625" customWidth="1"/>
    <col min="7" max="7" width="27.453125" customWidth="1"/>
    <col min="8" max="8" width="9.1796875" customWidth="1"/>
    <col min="9" max="16384" width="9.1796875" hidden="1"/>
  </cols>
  <sheetData>
    <row r="2" spans="2:7" x14ac:dyDescent="0.35">
      <c r="B2" s="3" t="s">
        <v>65</v>
      </c>
      <c r="C2" s="1"/>
      <c r="D2" s="1"/>
      <c r="E2" s="1"/>
      <c r="F2" s="1"/>
      <c r="G2" s="6"/>
    </row>
    <row r="3" spans="2:7" x14ac:dyDescent="0.35">
      <c r="B3" s="44" t="s">
        <v>66</v>
      </c>
      <c r="C3" s="44" t="s">
        <v>67</v>
      </c>
      <c r="D3" s="44" t="s">
        <v>68</v>
      </c>
      <c r="E3" s="44" t="s">
        <v>69</v>
      </c>
      <c r="F3" s="44" t="s">
        <v>70</v>
      </c>
      <c r="G3" s="45" t="s">
        <v>71</v>
      </c>
    </row>
    <row r="4" spans="2:7" x14ac:dyDescent="0.35">
      <c r="B4" s="46">
        <v>0.85</v>
      </c>
      <c r="C4" s="47" t="s">
        <v>39</v>
      </c>
      <c r="D4" s="47" t="s">
        <v>72</v>
      </c>
      <c r="E4" s="47" t="s">
        <v>39</v>
      </c>
      <c r="F4" s="47" t="s">
        <v>72</v>
      </c>
      <c r="G4" s="47" t="s">
        <v>73</v>
      </c>
    </row>
    <row r="5" spans="2:7" x14ac:dyDescent="0.35">
      <c r="B5" s="48">
        <v>0.75</v>
      </c>
      <c r="C5" s="47" t="s">
        <v>74</v>
      </c>
      <c r="D5" s="47" t="s">
        <v>75</v>
      </c>
      <c r="E5" s="47">
        <v>1</v>
      </c>
      <c r="F5" s="47" t="s">
        <v>75</v>
      </c>
      <c r="G5" s="47" t="s">
        <v>76</v>
      </c>
    </row>
    <row r="6" spans="2:7" x14ac:dyDescent="0.35">
      <c r="B6" s="48">
        <v>0.5</v>
      </c>
      <c r="C6" s="47" t="s">
        <v>77</v>
      </c>
      <c r="D6" s="4"/>
      <c r="E6" s="47">
        <v>2</v>
      </c>
      <c r="F6" s="47" t="s">
        <v>78</v>
      </c>
      <c r="G6" s="47">
        <v>2</v>
      </c>
    </row>
    <row r="7" spans="2:7" x14ac:dyDescent="0.35">
      <c r="B7" s="48">
        <v>0.35</v>
      </c>
      <c r="C7" s="4"/>
      <c r="D7" s="4"/>
      <c r="E7" s="51" t="s">
        <v>79</v>
      </c>
      <c r="F7" s="4"/>
      <c r="G7" s="47" t="s">
        <v>80</v>
      </c>
    </row>
    <row r="8" spans="2:7" x14ac:dyDescent="0.35">
      <c r="B8" s="49">
        <v>0.25</v>
      </c>
      <c r="C8" s="4"/>
      <c r="D8" s="4"/>
      <c r="E8" s="51" t="s">
        <v>78</v>
      </c>
      <c r="F8" s="4"/>
      <c r="G8" s="47" t="s">
        <v>81</v>
      </c>
    </row>
    <row r="9" spans="2:7" x14ac:dyDescent="0.35">
      <c r="B9" s="49" t="s">
        <v>39</v>
      </c>
      <c r="C9" s="5"/>
      <c r="D9" s="5"/>
      <c r="E9" s="5"/>
      <c r="F9" s="5"/>
      <c r="G9" s="50" t="s">
        <v>82</v>
      </c>
    </row>
    <row r="11" spans="2:7" x14ac:dyDescent="0.35">
      <c r="B11" s="7" t="s">
        <v>83</v>
      </c>
    </row>
    <row r="12" spans="2:7" x14ac:dyDescent="0.35">
      <c r="B12" s="2" t="s">
        <v>84</v>
      </c>
      <c r="D12" s="2" t="s">
        <v>85</v>
      </c>
      <c r="G12" t="s">
        <v>86</v>
      </c>
    </row>
    <row r="13" spans="2:7" x14ac:dyDescent="0.35">
      <c r="B13" s="2" t="s">
        <v>87</v>
      </c>
      <c r="D13" s="2" t="s">
        <v>88</v>
      </c>
      <c r="G13" t="s">
        <v>72</v>
      </c>
    </row>
    <row r="14" spans="2:7" x14ac:dyDescent="0.35">
      <c r="B14" s="2" t="s">
        <v>89</v>
      </c>
      <c r="D14" s="2" t="s">
        <v>90</v>
      </c>
      <c r="G14" t="s">
        <v>75</v>
      </c>
    </row>
    <row r="15" spans="2:7" x14ac:dyDescent="0.35">
      <c r="D15" s="2" t="s">
        <v>91</v>
      </c>
    </row>
    <row r="17" spans="2:7" x14ac:dyDescent="0.35">
      <c r="B17" s="7">
        <v>2014</v>
      </c>
    </row>
    <row r="18" spans="2:7" x14ac:dyDescent="0.35">
      <c r="B18" s="2" t="s">
        <v>72</v>
      </c>
      <c r="D18" s="2" t="s">
        <v>92</v>
      </c>
      <c r="G18" s="14" t="s">
        <v>93</v>
      </c>
    </row>
    <row r="19" spans="2:7" ht="15" thickBot="1" x14ac:dyDescent="0.4">
      <c r="B19" s="2" t="s">
        <v>75</v>
      </c>
      <c r="D19" s="2" t="s">
        <v>72</v>
      </c>
      <c r="G19" s="17" t="s">
        <v>20</v>
      </c>
    </row>
    <row r="20" spans="2:7" ht="15" thickBot="1" x14ac:dyDescent="0.4">
      <c r="B20" s="2" t="s">
        <v>11</v>
      </c>
      <c r="D20" s="2" t="s">
        <v>75</v>
      </c>
      <c r="G20" s="15" t="str" cm="1">
        <f t="array" ref="G20:G85">_xlfn.UNIQUE(PROPER(pancan_mol))</f>
        <v>Alendronate Sodique</v>
      </c>
    </row>
    <row r="21" spans="2:7" ht="15" thickBot="1" x14ac:dyDescent="0.4">
      <c r="D21" s="2" t="s">
        <v>94</v>
      </c>
      <c r="G21" s="16" t="str">
        <v>Almotriptan (Malate D')</v>
      </c>
    </row>
    <row r="22" spans="2:7" ht="15" thickBot="1" x14ac:dyDescent="0.4">
      <c r="G22" s="16" t="str">
        <v>Amiodarone</v>
      </c>
    </row>
    <row r="23" spans="2:7" ht="15" thickBot="1" x14ac:dyDescent="0.4">
      <c r="G23" s="16" t="str">
        <v>Amlodipine (Bésylate D')</v>
      </c>
    </row>
    <row r="24" spans="2:7" ht="15" thickBot="1" x14ac:dyDescent="0.4">
      <c r="C24"/>
      <c r="D24" s="2" t="s">
        <v>95</v>
      </c>
      <c r="E24"/>
      <c r="G24" s="16" t="str">
        <v>Anastrozole</v>
      </c>
    </row>
    <row r="25" spans="2:7" ht="15" thickBot="1" x14ac:dyDescent="0.4">
      <c r="C25"/>
      <c r="D25" s="2" t="s">
        <v>96</v>
      </c>
      <c r="E25"/>
      <c r="G25" s="16" t="str">
        <v>Aténolol</v>
      </c>
    </row>
    <row r="26" spans="2:7" ht="15" thickBot="1" x14ac:dyDescent="0.4">
      <c r="C26"/>
      <c r="D26" s="2" t="s">
        <v>97</v>
      </c>
      <c r="E26"/>
      <c r="G26" s="16" t="str">
        <v>Atomoxetine Hcl</v>
      </c>
    </row>
    <row r="27" spans="2:7" ht="15" thickBot="1" x14ac:dyDescent="0.4">
      <c r="D27" s="2" t="s">
        <v>98</v>
      </c>
      <c r="G27" s="16" t="str">
        <v>Atorvastatin Calcique</v>
      </c>
    </row>
    <row r="28" spans="2:7" ht="15" thickBot="1" x14ac:dyDescent="0.4">
      <c r="D28" s="2" t="s">
        <v>99</v>
      </c>
      <c r="G28" s="16" t="str">
        <v>Azithromycin</v>
      </c>
    </row>
    <row r="29" spans="2:7" ht="15" thickBot="1" x14ac:dyDescent="0.4">
      <c r="G29" s="16" t="str">
        <v>Bicalutamide</v>
      </c>
    </row>
    <row r="30" spans="2:7" ht="15" thickBot="1" x14ac:dyDescent="0.4">
      <c r="G30" s="16" t="str">
        <v>Bisoprolol (Fumarate De)</v>
      </c>
    </row>
    <row r="31" spans="2:7" ht="15" thickBot="1" x14ac:dyDescent="0.4">
      <c r="G31" s="16" t="str">
        <v>Candésartan Cilexetil</v>
      </c>
    </row>
    <row r="32" spans="2:7" ht="15" thickBot="1" x14ac:dyDescent="0.4">
      <c r="G32" s="16" t="str">
        <v>Candésartan Cilexetil/Hctz</v>
      </c>
    </row>
    <row r="33" spans="2:7" ht="15" thickBot="1" x14ac:dyDescent="0.4">
      <c r="G33" s="16" t="str">
        <v>Carvédilol</v>
      </c>
    </row>
    <row r="34" spans="2:7" ht="15" thickBot="1" x14ac:dyDescent="0.4">
      <c r="B34" s="52" t="s">
        <v>100</v>
      </c>
      <c r="G34" s="16" t="str">
        <v>Célécoxib</v>
      </c>
    </row>
    <row r="35" spans="2:7" ht="15" thickBot="1" x14ac:dyDescent="0.4">
      <c r="B35" s="8" t="s">
        <v>101</v>
      </c>
      <c r="G35" s="16" t="str">
        <v>Ciprofloxacin</v>
      </c>
    </row>
    <row r="36" spans="2:7" ht="15" thickBot="1" x14ac:dyDescent="0.4">
      <c r="B36" s="8" t="s">
        <v>102</v>
      </c>
      <c r="G36" s="16" t="str">
        <v>Citalopram</v>
      </c>
    </row>
    <row r="37" spans="2:7" ht="15" thickBot="1" x14ac:dyDescent="0.4">
      <c r="B37" s="8" t="s">
        <v>103</v>
      </c>
      <c r="G37" s="16" t="str">
        <v>Clonazepam</v>
      </c>
    </row>
    <row r="38" spans="2:7" ht="15" thickBot="1" x14ac:dyDescent="0.4">
      <c r="B38" s="23" t="s">
        <v>104</v>
      </c>
      <c r="G38" s="16" t="str">
        <v>Clopidogrel (Bisulfate De)</v>
      </c>
    </row>
    <row r="39" spans="2:7" ht="15" thickBot="1" x14ac:dyDescent="0.4">
      <c r="B39" s="24" t="s">
        <v>105</v>
      </c>
      <c r="G39" s="16" t="str">
        <v>Cyclobenzaprine Hcl</v>
      </c>
    </row>
    <row r="40" spans="2:7" ht="15" thickBot="1" x14ac:dyDescent="0.4">
      <c r="B40" s="24" t="s">
        <v>106</v>
      </c>
      <c r="G40" s="16" t="str">
        <v>Dompéridone (Maléate De)</v>
      </c>
    </row>
    <row r="41" spans="2:7" ht="15" thickBot="1" x14ac:dyDescent="0.4">
      <c r="B41" s="24" t="s">
        <v>87</v>
      </c>
      <c r="G41" s="16" t="str">
        <v>Donepezil Hcl</v>
      </c>
    </row>
    <row r="42" spans="2:7" ht="15" thickBot="1" x14ac:dyDescent="0.4">
      <c r="B42" s="8" t="s">
        <v>107</v>
      </c>
      <c r="G42" s="16" t="str">
        <v>Dutasteride</v>
      </c>
    </row>
    <row r="43" spans="2:7" ht="15" thickBot="1" x14ac:dyDescent="0.4">
      <c r="B43" s="23" t="s">
        <v>108</v>
      </c>
      <c r="G43" s="16" t="str">
        <v>Élétriptan (Hydrobromide De)</v>
      </c>
    </row>
    <row r="44" spans="2:7" ht="15" thickBot="1" x14ac:dyDescent="0.4">
      <c r="B44" s="8" t="s">
        <v>109</v>
      </c>
      <c r="G44" s="16" t="str">
        <v>Escitalopram</v>
      </c>
    </row>
    <row r="45" spans="2:7" ht="15" thickBot="1" x14ac:dyDescent="0.4">
      <c r="B45" s="8" t="s">
        <v>183</v>
      </c>
      <c r="G45" s="16" t="str">
        <v>Ezetimibe</v>
      </c>
    </row>
    <row r="46" spans="2:7" ht="15" thickBot="1" x14ac:dyDescent="0.4">
      <c r="B46" s="8" t="s">
        <v>184</v>
      </c>
      <c r="G46" s="16" t="str">
        <v>Finasteride</v>
      </c>
    </row>
    <row r="47" spans="2:7" ht="15" thickBot="1" x14ac:dyDescent="0.4">
      <c r="B47" s="8" t="s">
        <v>110</v>
      </c>
      <c r="G47" s="16" t="str">
        <v>Fluoxetine</v>
      </c>
    </row>
    <row r="48" spans="2:7" ht="15" thickBot="1" x14ac:dyDescent="0.4">
      <c r="B48" s="2" t="s">
        <v>25</v>
      </c>
      <c r="G48" s="16" t="str">
        <v>Gabapentin</v>
      </c>
    </row>
    <row r="49" spans="2:7" ht="15" thickBot="1" x14ac:dyDescent="0.4">
      <c r="B49" s="2" t="s">
        <v>78</v>
      </c>
      <c r="G49" s="16" t="str">
        <v>Imatinib</v>
      </c>
    </row>
    <row r="50" spans="2:7" ht="15" thickBot="1" x14ac:dyDescent="0.4">
      <c r="G50" s="16" t="str">
        <v>Irbésartan</v>
      </c>
    </row>
    <row r="51" spans="2:7" ht="15" thickBot="1" x14ac:dyDescent="0.4">
      <c r="G51" s="16" t="str">
        <v>Irbésartan/Hctz</v>
      </c>
    </row>
    <row r="52" spans="2:7" ht="15" thickBot="1" x14ac:dyDescent="0.4">
      <c r="G52" s="16" t="str">
        <v>Lamotrigine</v>
      </c>
    </row>
    <row r="53" spans="2:7" ht="15" thickBot="1" x14ac:dyDescent="0.4">
      <c r="G53" s="16" t="str">
        <v>Lévétiracétam</v>
      </c>
    </row>
    <row r="54" spans="2:7" ht="15" thickBot="1" x14ac:dyDescent="0.4">
      <c r="G54" s="16" t="str">
        <v>Memantine Hcl</v>
      </c>
    </row>
    <row r="55" spans="2:7" ht="15" thickBot="1" x14ac:dyDescent="0.4">
      <c r="G55" s="16" t="str">
        <v>Metformin Hcl</v>
      </c>
    </row>
    <row r="56" spans="2:7" ht="15" thickBot="1" x14ac:dyDescent="0.4">
      <c r="G56" s="16" t="str">
        <v>Montelukast Sodique</v>
      </c>
    </row>
    <row r="57" spans="2:7" ht="15" thickBot="1" x14ac:dyDescent="0.4">
      <c r="G57" s="16" t="str">
        <v>Mycophenolate Mofétil</v>
      </c>
    </row>
    <row r="58" spans="2:7" ht="15" thickBot="1" x14ac:dyDescent="0.4">
      <c r="G58" s="16" t="str">
        <v>Olanzapine</v>
      </c>
    </row>
    <row r="59" spans="2:7" ht="15" thickBot="1" x14ac:dyDescent="0.4">
      <c r="G59" s="16" t="str">
        <v>Olanzapine Odt</v>
      </c>
    </row>
    <row r="60" spans="2:7" ht="15" thickBot="1" x14ac:dyDescent="0.4">
      <c r="G60" s="16" t="str">
        <v>Oméprazole</v>
      </c>
    </row>
    <row r="61" spans="2:7" ht="15" thickBot="1" x14ac:dyDescent="0.4">
      <c r="G61" s="16" t="str">
        <v>Pantoprazole Sodique</v>
      </c>
    </row>
    <row r="62" spans="2:7" ht="15" thickBot="1" x14ac:dyDescent="0.4">
      <c r="G62" s="16" t="str">
        <v>Paroxétine Hcl</v>
      </c>
    </row>
    <row r="63" spans="2:7" ht="15" thickBot="1" x14ac:dyDescent="0.4">
      <c r="G63" s="16" t="str">
        <v>Pramipexole (Dihydrochloride De)</v>
      </c>
    </row>
    <row r="64" spans="2:7" ht="15" thickBot="1" x14ac:dyDescent="0.4">
      <c r="G64" s="16" t="str">
        <v>Pravastatin</v>
      </c>
    </row>
    <row r="65" spans="7:7" ht="15" thickBot="1" x14ac:dyDescent="0.4">
      <c r="G65" s="16" t="str">
        <v>Prégabalin</v>
      </c>
    </row>
    <row r="66" spans="7:7" ht="15" thickBot="1" x14ac:dyDescent="0.4">
      <c r="G66" s="16" t="str">
        <v>Quétiapine</v>
      </c>
    </row>
    <row r="67" spans="7:7" ht="15" thickBot="1" x14ac:dyDescent="0.4">
      <c r="G67" s="16" t="str">
        <v>Rabeprazole Sodique</v>
      </c>
    </row>
    <row r="68" spans="7:7" ht="15" thickBot="1" x14ac:dyDescent="0.4">
      <c r="G68" s="16" t="str">
        <v>Ramipril</v>
      </c>
    </row>
    <row r="69" spans="7:7" ht="15" thickBot="1" x14ac:dyDescent="0.4">
      <c r="G69" s="16" t="str">
        <v>Ranitidine</v>
      </c>
    </row>
    <row r="70" spans="7:7" ht="15" thickBot="1" x14ac:dyDescent="0.4">
      <c r="G70" s="16" t="str">
        <v>Risédronate Sodique</v>
      </c>
    </row>
    <row r="71" spans="7:7" ht="15" thickBot="1" x14ac:dyDescent="0.4">
      <c r="G71" s="16" t="str">
        <v>Rispéridone</v>
      </c>
    </row>
    <row r="72" spans="7:7" ht="15" thickBot="1" x14ac:dyDescent="0.4">
      <c r="G72" s="16" t="str">
        <v>Rosuvastatin</v>
      </c>
    </row>
    <row r="73" spans="7:7" ht="15" thickBot="1" x14ac:dyDescent="0.4">
      <c r="G73" s="16" t="str">
        <v>Sertraline Hcl</v>
      </c>
    </row>
    <row r="74" spans="7:7" ht="15" thickBot="1" x14ac:dyDescent="0.4">
      <c r="G74" s="16" t="str">
        <v>Simvastatin</v>
      </c>
    </row>
    <row r="75" spans="7:7" ht="15" thickBot="1" x14ac:dyDescent="0.4">
      <c r="G75" s="16" t="str">
        <v>Solifénacin (Succinate De)</v>
      </c>
    </row>
    <row r="76" spans="7:7" ht="15" thickBot="1" x14ac:dyDescent="0.4">
      <c r="G76" s="16" t="str">
        <v>Sumatriptan Df</v>
      </c>
    </row>
    <row r="77" spans="7:7" ht="15" thickBot="1" x14ac:dyDescent="0.4">
      <c r="G77" s="16" t="str">
        <v>Telmisartan</v>
      </c>
    </row>
    <row r="78" spans="7:7" ht="15" thickBot="1" x14ac:dyDescent="0.4">
      <c r="G78" s="16" t="str">
        <v>Telmisartan Hctz</v>
      </c>
    </row>
    <row r="79" spans="7:7" ht="15" thickBot="1" x14ac:dyDescent="0.4">
      <c r="G79" s="16" t="str">
        <v>Terbinafine Hcl</v>
      </c>
    </row>
    <row r="80" spans="7:7" ht="15" thickBot="1" x14ac:dyDescent="0.4">
      <c r="G80" s="16" t="str">
        <v>Topiramate</v>
      </c>
    </row>
    <row r="81" spans="7:7" ht="15" thickBot="1" x14ac:dyDescent="0.4">
      <c r="G81" s="16" t="str">
        <v>Valacyclovir</v>
      </c>
    </row>
    <row r="82" spans="7:7" ht="15" thickBot="1" x14ac:dyDescent="0.4">
      <c r="G82" s="16" t="str">
        <v>Valsartan</v>
      </c>
    </row>
    <row r="83" spans="7:7" ht="15" thickBot="1" x14ac:dyDescent="0.4">
      <c r="G83" s="16" t="str">
        <v>Valsartan/Hctz</v>
      </c>
    </row>
    <row r="84" spans="7:7" ht="15" thickBot="1" x14ac:dyDescent="0.4">
      <c r="G84" s="16" t="str">
        <v>Venlafaxine Hcl</v>
      </c>
    </row>
    <row r="85" spans="7:7" ht="15" thickBot="1" x14ac:dyDescent="0.4">
      <c r="G85" s="16" t="str">
        <v>Zopiclone</v>
      </c>
    </row>
    <row r="86" spans="7:7" ht="15" thickBot="1" x14ac:dyDescent="0.4">
      <c r="G86" s="16"/>
    </row>
    <row r="87" spans="7:7" x14ac:dyDescent="0.35">
      <c r="G87" s="53"/>
    </row>
    <row r="88" spans="7:7" x14ac:dyDescent="0.35">
      <c r="G88" s="5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workbookViewId="0">
      <selection activeCell="B1" sqref="B1:B1048576"/>
    </sheetView>
  </sheetViews>
  <sheetFormatPr defaultColWidth="9.1796875" defaultRowHeight="14.5" x14ac:dyDescent="0.35"/>
  <cols>
    <col min="1" max="1" width="47" customWidth="1"/>
    <col min="2" max="2" width="20" customWidth="1"/>
    <col min="3" max="3" width="18.1796875" customWidth="1"/>
  </cols>
  <sheetData>
    <row r="2" spans="1:3" ht="15.5" x14ac:dyDescent="0.35">
      <c r="A2" s="9" t="s">
        <v>111</v>
      </c>
      <c r="B2" s="9" t="s">
        <v>112</v>
      </c>
      <c r="C2" s="9" t="s">
        <v>113</v>
      </c>
    </row>
    <row r="3" spans="1:3" ht="15.5" x14ac:dyDescent="0.35">
      <c r="A3" s="12" t="s">
        <v>114</v>
      </c>
      <c r="B3" s="12"/>
      <c r="C3" s="12" t="s">
        <v>114</v>
      </c>
    </row>
    <row r="4" spans="1:3" x14ac:dyDescent="0.35">
      <c r="A4" s="10" t="s">
        <v>155</v>
      </c>
      <c r="B4" s="10" t="s">
        <v>189</v>
      </c>
      <c r="C4" s="11">
        <v>1.7804</v>
      </c>
    </row>
    <row r="5" spans="1:3" x14ac:dyDescent="0.35">
      <c r="A5" s="10" t="s">
        <v>159</v>
      </c>
      <c r="B5" s="10" t="s">
        <v>190</v>
      </c>
      <c r="C5" s="11">
        <v>2.3477999999999999</v>
      </c>
    </row>
    <row r="6" spans="1:3" x14ac:dyDescent="0.35">
      <c r="A6" s="10" t="s">
        <v>115</v>
      </c>
      <c r="B6" s="10" t="s">
        <v>191</v>
      </c>
      <c r="C6" s="11">
        <v>0.37059999999999998</v>
      </c>
    </row>
    <row r="7" spans="1:3" x14ac:dyDescent="0.35">
      <c r="A7" s="10" t="s">
        <v>160</v>
      </c>
      <c r="B7" s="10" t="s">
        <v>192</v>
      </c>
      <c r="C7" s="11">
        <v>7.6700000000000004E-2</v>
      </c>
    </row>
    <row r="8" spans="1:3" x14ac:dyDescent="0.35">
      <c r="A8" s="10" t="s">
        <v>160</v>
      </c>
      <c r="B8" s="10" t="s">
        <v>193</v>
      </c>
      <c r="C8" s="11">
        <v>0.1343</v>
      </c>
    </row>
    <row r="9" spans="1:3" x14ac:dyDescent="0.35">
      <c r="A9" s="10" t="s">
        <v>160</v>
      </c>
      <c r="B9" s="10" t="s">
        <v>194</v>
      </c>
      <c r="C9" s="11">
        <v>0.1993</v>
      </c>
    </row>
    <row r="10" spans="1:3" x14ac:dyDescent="0.35">
      <c r="A10" s="10" t="s">
        <v>116</v>
      </c>
      <c r="B10" s="10" t="s">
        <v>195</v>
      </c>
      <c r="C10" s="11">
        <v>0.95220000000000005</v>
      </c>
    </row>
    <row r="11" spans="1:3" x14ac:dyDescent="0.35">
      <c r="A11" s="10" t="s">
        <v>165</v>
      </c>
      <c r="B11" s="10" t="s">
        <v>196</v>
      </c>
      <c r="C11" s="11">
        <v>4.41E-2</v>
      </c>
    </row>
    <row r="12" spans="1:3" x14ac:dyDescent="0.35">
      <c r="A12" s="10" t="s">
        <v>165</v>
      </c>
      <c r="B12" s="10" t="s">
        <v>197</v>
      </c>
      <c r="C12" s="11">
        <v>9.3799999999999994E-2</v>
      </c>
    </row>
    <row r="13" spans="1:3" x14ac:dyDescent="0.35">
      <c r="A13" s="10" t="s">
        <v>165</v>
      </c>
      <c r="B13" s="10" t="s">
        <v>198</v>
      </c>
      <c r="C13" s="11">
        <v>0.15429999999999999</v>
      </c>
    </row>
    <row r="14" spans="1:3" x14ac:dyDescent="0.35">
      <c r="A14" s="10" t="s">
        <v>117</v>
      </c>
      <c r="B14" s="10" t="s">
        <v>194</v>
      </c>
      <c r="C14" s="11">
        <v>0.51060000000000005</v>
      </c>
    </row>
    <row r="15" spans="1:3" x14ac:dyDescent="0.35">
      <c r="A15" s="10" t="s">
        <v>117</v>
      </c>
      <c r="B15" s="10" t="s">
        <v>199</v>
      </c>
      <c r="C15" s="11">
        <v>0.57479999999999998</v>
      </c>
    </row>
    <row r="16" spans="1:3" x14ac:dyDescent="0.35">
      <c r="A16" s="10" t="s">
        <v>117</v>
      </c>
      <c r="B16" s="10" t="s">
        <v>196</v>
      </c>
      <c r="C16" s="11">
        <v>0.64200000000000002</v>
      </c>
    </row>
    <row r="17" spans="1:3" x14ac:dyDescent="0.35">
      <c r="A17" s="10" t="s">
        <v>117</v>
      </c>
      <c r="B17" s="10" t="s">
        <v>200</v>
      </c>
      <c r="C17" s="11">
        <v>0.7369</v>
      </c>
    </row>
    <row r="18" spans="1:3" x14ac:dyDescent="0.35">
      <c r="A18" s="10" t="s">
        <v>117</v>
      </c>
      <c r="B18" s="10" t="s">
        <v>201</v>
      </c>
      <c r="C18" s="11">
        <v>0.80920000000000003</v>
      </c>
    </row>
    <row r="19" spans="1:3" x14ac:dyDescent="0.35">
      <c r="A19" s="10" t="s">
        <v>164</v>
      </c>
      <c r="B19" s="10" t="s">
        <v>194</v>
      </c>
      <c r="C19" s="11">
        <v>0.17430000000000001</v>
      </c>
    </row>
    <row r="20" spans="1:3" x14ac:dyDescent="0.35">
      <c r="A20" s="10" t="s">
        <v>164</v>
      </c>
      <c r="B20" s="10" t="s">
        <v>202</v>
      </c>
      <c r="C20" s="11">
        <v>0.21790000000000001</v>
      </c>
    </row>
    <row r="21" spans="1:3" x14ac:dyDescent="0.35">
      <c r="A21" s="10" t="s">
        <v>164</v>
      </c>
      <c r="B21" s="10" t="s">
        <v>200</v>
      </c>
      <c r="C21" s="11">
        <v>0.23419999999999999</v>
      </c>
    </row>
    <row r="22" spans="1:3" x14ac:dyDescent="0.35">
      <c r="A22" s="10" t="s">
        <v>164</v>
      </c>
      <c r="B22" s="10" t="s">
        <v>203</v>
      </c>
      <c r="C22" s="11">
        <v>0.23419999999999999</v>
      </c>
    </row>
    <row r="23" spans="1:3" x14ac:dyDescent="0.35">
      <c r="A23" s="10" t="s">
        <v>118</v>
      </c>
      <c r="B23" s="10" t="s">
        <v>204</v>
      </c>
      <c r="C23" s="11">
        <v>0.94099999999999995</v>
      </c>
    </row>
    <row r="24" spans="1:3" x14ac:dyDescent="0.35">
      <c r="A24" s="10" t="s">
        <v>119</v>
      </c>
      <c r="B24" s="10" t="s">
        <v>197</v>
      </c>
      <c r="C24" s="11">
        <v>1.2689999999999999</v>
      </c>
    </row>
    <row r="25" spans="1:3" x14ac:dyDescent="0.35">
      <c r="A25" s="10" t="s">
        <v>161</v>
      </c>
      <c r="B25" s="10" t="s">
        <v>193</v>
      </c>
      <c r="C25" s="11">
        <v>6.0600000000000001E-2</v>
      </c>
    </row>
    <row r="26" spans="1:3" x14ac:dyDescent="0.35">
      <c r="A26" s="10" t="s">
        <v>161</v>
      </c>
      <c r="B26" s="10" t="s">
        <v>194</v>
      </c>
      <c r="C26" s="11">
        <v>8.8499999999999995E-2</v>
      </c>
    </row>
    <row r="27" spans="1:3" x14ac:dyDescent="0.35">
      <c r="A27" s="10" t="s">
        <v>166</v>
      </c>
      <c r="B27" s="10" t="s">
        <v>205</v>
      </c>
      <c r="C27" s="11">
        <v>0.2281</v>
      </c>
    </row>
    <row r="28" spans="1:3" x14ac:dyDescent="0.35">
      <c r="A28" s="10" t="s">
        <v>166</v>
      </c>
      <c r="B28" s="10" t="s">
        <v>206</v>
      </c>
      <c r="C28" s="11">
        <v>0.2281</v>
      </c>
    </row>
    <row r="29" spans="1:3" x14ac:dyDescent="0.35">
      <c r="A29" s="10" t="s">
        <v>166</v>
      </c>
      <c r="B29" s="10" t="s">
        <v>207</v>
      </c>
      <c r="C29" s="11">
        <v>0.2281</v>
      </c>
    </row>
    <row r="30" spans="1:3" x14ac:dyDescent="0.35">
      <c r="A30" s="10" t="s">
        <v>167</v>
      </c>
      <c r="B30" s="10" t="s">
        <v>208</v>
      </c>
      <c r="C30" s="11">
        <v>0.21560000000000001</v>
      </c>
    </row>
    <row r="31" spans="1:3" x14ac:dyDescent="0.35">
      <c r="A31" s="10" t="s">
        <v>167</v>
      </c>
      <c r="B31" s="10" t="s">
        <v>209</v>
      </c>
      <c r="C31" s="11">
        <v>0.21560000000000001</v>
      </c>
    </row>
    <row r="32" spans="1:3" x14ac:dyDescent="0.35">
      <c r="A32" s="10" t="s">
        <v>168</v>
      </c>
      <c r="B32" s="10" t="s">
        <v>210</v>
      </c>
      <c r="C32" s="11">
        <v>0.20599999999999999</v>
      </c>
    </row>
    <row r="33" spans="1:3" x14ac:dyDescent="0.35">
      <c r="A33" s="10" t="s">
        <v>168</v>
      </c>
      <c r="B33" s="10" t="s">
        <v>211</v>
      </c>
      <c r="C33" s="11">
        <v>0.20599999999999999</v>
      </c>
    </row>
    <row r="34" spans="1:3" x14ac:dyDescent="0.35">
      <c r="A34" s="10" t="s">
        <v>168</v>
      </c>
      <c r="B34" s="10" t="s">
        <v>190</v>
      </c>
      <c r="C34" s="11">
        <v>0.20599999999999999</v>
      </c>
    </row>
    <row r="35" spans="1:3" x14ac:dyDescent="0.35">
      <c r="A35" s="10" t="s">
        <v>168</v>
      </c>
      <c r="B35" s="10" t="s">
        <v>196</v>
      </c>
      <c r="C35" s="11">
        <v>0.20599999999999999</v>
      </c>
    </row>
    <row r="36" spans="1:3" x14ac:dyDescent="0.35">
      <c r="A36" s="10" t="s">
        <v>169</v>
      </c>
      <c r="B36" s="10" t="s">
        <v>198</v>
      </c>
      <c r="C36" s="11">
        <v>0.12790000000000001</v>
      </c>
    </row>
    <row r="37" spans="1:3" x14ac:dyDescent="0.35">
      <c r="A37" s="10" t="s">
        <v>169</v>
      </c>
      <c r="B37" s="10" t="s">
        <v>191</v>
      </c>
      <c r="C37" s="11">
        <v>0.25580000000000003</v>
      </c>
    </row>
    <row r="38" spans="1:3" x14ac:dyDescent="0.35">
      <c r="A38" s="10" t="s">
        <v>120</v>
      </c>
      <c r="B38" s="10" t="s">
        <v>204</v>
      </c>
      <c r="C38" s="11">
        <v>0.44540000000000002</v>
      </c>
    </row>
    <row r="39" spans="1:3" x14ac:dyDescent="0.35">
      <c r="A39" s="10" t="s">
        <v>120</v>
      </c>
      <c r="B39" s="10" t="s">
        <v>212</v>
      </c>
      <c r="C39" s="11">
        <v>0.50249999999999995</v>
      </c>
    </row>
    <row r="40" spans="1:3" x14ac:dyDescent="0.35">
      <c r="A40" s="10" t="s">
        <v>120</v>
      </c>
      <c r="B40" s="10" t="s">
        <v>213</v>
      </c>
      <c r="C40" s="11">
        <v>0.92010000000000003</v>
      </c>
    </row>
    <row r="41" spans="1:3" x14ac:dyDescent="0.35">
      <c r="A41" s="10" t="s">
        <v>121</v>
      </c>
      <c r="B41" s="10" t="s">
        <v>194</v>
      </c>
      <c r="C41" s="11">
        <v>7.9600000000000004E-2</v>
      </c>
    </row>
    <row r="42" spans="1:3" x14ac:dyDescent="0.35">
      <c r="A42" s="10" t="s">
        <v>121</v>
      </c>
      <c r="B42" s="10" t="s">
        <v>202</v>
      </c>
      <c r="C42" s="11">
        <v>0.13320000000000001</v>
      </c>
    </row>
    <row r="43" spans="1:3" x14ac:dyDescent="0.35">
      <c r="A43" s="10" t="s">
        <v>121</v>
      </c>
      <c r="B43" s="10" t="s">
        <v>200</v>
      </c>
      <c r="C43" s="11">
        <v>0.13320000000000001</v>
      </c>
    </row>
    <row r="44" spans="1:3" x14ac:dyDescent="0.35">
      <c r="A44" s="10" t="s">
        <v>122</v>
      </c>
      <c r="B44" s="10" t="s">
        <v>214</v>
      </c>
      <c r="C44" s="11">
        <v>4.1799999999999997E-2</v>
      </c>
    </row>
    <row r="45" spans="1:3" x14ac:dyDescent="0.35">
      <c r="A45" s="10" t="s">
        <v>122</v>
      </c>
      <c r="B45" s="10" t="s">
        <v>215</v>
      </c>
      <c r="C45" s="11">
        <v>7.2099999999999997E-2</v>
      </c>
    </row>
    <row r="46" spans="1:3" x14ac:dyDescent="0.35">
      <c r="A46" s="10" t="s">
        <v>162</v>
      </c>
      <c r="B46" s="10" t="s">
        <v>216</v>
      </c>
      <c r="C46" s="11">
        <v>0.2631</v>
      </c>
    </row>
    <row r="47" spans="1:3" x14ac:dyDescent="0.35">
      <c r="A47" s="10" t="s">
        <v>123</v>
      </c>
      <c r="B47" s="10" t="s">
        <v>194</v>
      </c>
      <c r="C47" s="11">
        <v>0.1022</v>
      </c>
    </row>
    <row r="48" spans="1:3" x14ac:dyDescent="0.35">
      <c r="A48" s="10" t="s">
        <v>170</v>
      </c>
      <c r="B48" s="10" t="s">
        <v>194</v>
      </c>
      <c r="C48" s="11">
        <v>4.2799999999999998E-2</v>
      </c>
    </row>
    <row r="49" spans="1:3" x14ac:dyDescent="0.35">
      <c r="A49" s="10" t="s">
        <v>124</v>
      </c>
      <c r="B49" s="10" t="s">
        <v>193</v>
      </c>
      <c r="C49" s="11">
        <v>0.45860000000000001</v>
      </c>
    </row>
    <row r="50" spans="1:3" x14ac:dyDescent="0.35">
      <c r="A50" s="10" t="s">
        <v>124</v>
      </c>
      <c r="B50" s="10" t="s">
        <v>194</v>
      </c>
      <c r="C50" s="11">
        <v>0.45860000000000001</v>
      </c>
    </row>
    <row r="51" spans="1:3" x14ac:dyDescent="0.35">
      <c r="A51" s="10" t="s">
        <v>125</v>
      </c>
      <c r="B51" s="10" t="s">
        <v>214</v>
      </c>
      <c r="C51" s="11">
        <v>0.25650000000000001</v>
      </c>
    </row>
    <row r="52" spans="1:3" x14ac:dyDescent="0.35">
      <c r="A52" s="10" t="s">
        <v>171</v>
      </c>
      <c r="B52" s="10" t="s">
        <v>202</v>
      </c>
      <c r="C52" s="11">
        <v>2.6172</v>
      </c>
    </row>
    <row r="53" spans="1:3" x14ac:dyDescent="0.35">
      <c r="A53" s="10" t="s">
        <v>171</v>
      </c>
      <c r="B53" s="10" t="s">
        <v>200</v>
      </c>
      <c r="C53" s="11">
        <v>2.6172</v>
      </c>
    </row>
    <row r="54" spans="1:3" x14ac:dyDescent="0.35">
      <c r="A54" s="10" t="s">
        <v>126</v>
      </c>
      <c r="B54" s="10" t="s">
        <v>194</v>
      </c>
      <c r="C54" s="11">
        <v>0.31090000000000001</v>
      </c>
    </row>
    <row r="55" spans="1:3" x14ac:dyDescent="0.35">
      <c r="A55" s="10" t="s">
        <v>126</v>
      </c>
      <c r="B55" s="10" t="s">
        <v>202</v>
      </c>
      <c r="C55" s="11">
        <v>0.33100000000000002</v>
      </c>
    </row>
    <row r="56" spans="1:3" x14ac:dyDescent="0.35">
      <c r="A56" s="10" t="s">
        <v>127</v>
      </c>
      <c r="B56" s="10" t="s">
        <v>194</v>
      </c>
      <c r="C56" s="11">
        <v>0.18110000000000001</v>
      </c>
    </row>
    <row r="57" spans="1:3" x14ac:dyDescent="0.35">
      <c r="A57" s="10" t="s">
        <v>128</v>
      </c>
      <c r="B57" s="10" t="s">
        <v>193</v>
      </c>
      <c r="C57" s="11">
        <v>0.35060000000000002</v>
      </c>
    </row>
    <row r="58" spans="1:3" x14ac:dyDescent="0.35">
      <c r="A58" s="10" t="s">
        <v>129</v>
      </c>
      <c r="B58" s="10" t="s">
        <v>194</v>
      </c>
      <c r="C58" s="11">
        <v>0.34039999999999998</v>
      </c>
    </row>
    <row r="59" spans="1:3" x14ac:dyDescent="0.35">
      <c r="A59" s="10" t="s">
        <v>129</v>
      </c>
      <c r="B59" s="10" t="s">
        <v>202</v>
      </c>
      <c r="C59" s="11">
        <v>0.33110000000000001</v>
      </c>
    </row>
    <row r="60" spans="1:3" x14ac:dyDescent="0.35">
      <c r="A60" s="10" t="s">
        <v>130</v>
      </c>
      <c r="B60" s="10" t="s">
        <v>198</v>
      </c>
      <c r="C60" s="11">
        <v>4.1599999999999998E-2</v>
      </c>
    </row>
    <row r="61" spans="1:3" x14ac:dyDescent="0.35">
      <c r="A61" s="10" t="s">
        <v>130</v>
      </c>
      <c r="B61" s="10" t="s">
        <v>217</v>
      </c>
      <c r="C61" s="11">
        <v>0.1012</v>
      </c>
    </row>
    <row r="62" spans="1:3" x14ac:dyDescent="0.35">
      <c r="A62" s="10" t="s">
        <v>130</v>
      </c>
      <c r="B62" s="10" t="s">
        <v>218</v>
      </c>
      <c r="C62" s="11">
        <v>0.1206</v>
      </c>
    </row>
    <row r="63" spans="1:3" x14ac:dyDescent="0.35">
      <c r="A63" s="10" t="s">
        <v>130</v>
      </c>
      <c r="B63" s="10" t="s">
        <v>219</v>
      </c>
      <c r="C63" s="11">
        <v>0.18090000000000001</v>
      </c>
    </row>
    <row r="64" spans="1:3" x14ac:dyDescent="0.35">
      <c r="A64" s="10" t="s">
        <v>130</v>
      </c>
      <c r="B64" s="10" t="s">
        <v>220</v>
      </c>
      <c r="C64" s="11">
        <v>0.2412</v>
      </c>
    </row>
    <row r="65" spans="1:3" x14ac:dyDescent="0.35">
      <c r="A65" s="10" t="s">
        <v>131</v>
      </c>
      <c r="B65" s="10" t="s">
        <v>198</v>
      </c>
      <c r="C65" s="11">
        <v>5.2079000000000004</v>
      </c>
    </row>
    <row r="66" spans="1:3" x14ac:dyDescent="0.35">
      <c r="A66" s="10" t="s">
        <v>131</v>
      </c>
      <c r="B66" s="10" t="s">
        <v>218</v>
      </c>
      <c r="C66" s="11">
        <v>20.831399999999999</v>
      </c>
    </row>
    <row r="67" spans="1:3" x14ac:dyDescent="0.35">
      <c r="A67" s="10" t="s">
        <v>172</v>
      </c>
      <c r="B67" s="10" t="s">
        <v>216</v>
      </c>
      <c r="C67" s="11">
        <v>0.2281</v>
      </c>
    </row>
    <row r="68" spans="1:3" x14ac:dyDescent="0.35">
      <c r="A68" s="10" t="s">
        <v>172</v>
      </c>
      <c r="B68" s="10" t="s">
        <v>221</v>
      </c>
      <c r="C68" s="11">
        <v>0.2281</v>
      </c>
    </row>
    <row r="69" spans="1:3" x14ac:dyDescent="0.35">
      <c r="A69" s="10" t="s">
        <v>172</v>
      </c>
      <c r="B69" s="10" t="s">
        <v>217</v>
      </c>
      <c r="C69" s="11">
        <v>0.2281</v>
      </c>
    </row>
    <row r="70" spans="1:3" x14ac:dyDescent="0.35">
      <c r="A70" s="10" t="s">
        <v>173</v>
      </c>
      <c r="B70" s="10" t="s">
        <v>222</v>
      </c>
      <c r="C70" s="11">
        <v>0.2281</v>
      </c>
    </row>
    <row r="71" spans="1:3" x14ac:dyDescent="0.35">
      <c r="A71" s="10" t="s">
        <v>173</v>
      </c>
      <c r="B71" s="10" t="s">
        <v>223</v>
      </c>
      <c r="C71" s="11">
        <v>0.2281</v>
      </c>
    </row>
    <row r="72" spans="1:3" x14ac:dyDescent="0.35">
      <c r="A72" s="10" t="s">
        <v>173</v>
      </c>
      <c r="B72" s="10" t="s">
        <v>224</v>
      </c>
      <c r="C72" s="11">
        <v>0.21840000000000001</v>
      </c>
    </row>
    <row r="73" spans="1:3" x14ac:dyDescent="0.35">
      <c r="A73" s="10" t="s">
        <v>132</v>
      </c>
      <c r="B73" s="10" t="s">
        <v>196</v>
      </c>
      <c r="C73" s="11">
        <v>6.9800000000000001E-2</v>
      </c>
    </row>
    <row r="74" spans="1:3" x14ac:dyDescent="0.35">
      <c r="A74" s="10" t="s">
        <v>132</v>
      </c>
      <c r="B74" s="10" t="s">
        <v>198</v>
      </c>
      <c r="C74" s="11">
        <v>0.2787</v>
      </c>
    </row>
    <row r="75" spans="1:3" x14ac:dyDescent="0.35">
      <c r="A75" s="10" t="s">
        <v>132</v>
      </c>
      <c r="B75" s="10" t="s">
        <v>221</v>
      </c>
      <c r="C75" s="11">
        <v>0.41070000000000001</v>
      </c>
    </row>
    <row r="76" spans="1:3" x14ac:dyDescent="0.35">
      <c r="A76" s="10" t="s">
        <v>174</v>
      </c>
      <c r="B76" s="10" t="s">
        <v>204</v>
      </c>
      <c r="C76" s="11">
        <v>0.32100000000000001</v>
      </c>
    </row>
    <row r="77" spans="1:3" x14ac:dyDescent="0.35">
      <c r="A77" s="10" t="s">
        <v>174</v>
      </c>
      <c r="B77" s="10" t="s">
        <v>212</v>
      </c>
      <c r="C77" s="11">
        <v>0.3911</v>
      </c>
    </row>
    <row r="78" spans="1:3" x14ac:dyDescent="0.35">
      <c r="A78" s="10" t="s">
        <v>174</v>
      </c>
      <c r="B78" s="10" t="s">
        <v>213</v>
      </c>
      <c r="C78" s="11">
        <v>0.54159999999999997</v>
      </c>
    </row>
    <row r="79" spans="1:3" x14ac:dyDescent="0.35">
      <c r="A79" s="10" t="s">
        <v>133</v>
      </c>
      <c r="B79" s="10" t="s">
        <v>194</v>
      </c>
      <c r="C79" s="11">
        <v>0.442</v>
      </c>
    </row>
    <row r="80" spans="1:3" x14ac:dyDescent="0.35">
      <c r="A80" s="10" t="s">
        <v>134</v>
      </c>
      <c r="B80" s="10" t="s">
        <v>212</v>
      </c>
      <c r="C80" s="11">
        <v>2.47E-2</v>
      </c>
    </row>
    <row r="81" spans="1:3" x14ac:dyDescent="0.35">
      <c r="A81" s="10" t="s">
        <v>134</v>
      </c>
      <c r="B81" s="10" t="s">
        <v>225</v>
      </c>
      <c r="C81" s="11">
        <v>3.39E-2</v>
      </c>
    </row>
    <row r="82" spans="1:3" x14ac:dyDescent="0.35">
      <c r="A82" s="10" t="s">
        <v>156</v>
      </c>
      <c r="B82" s="10" t="s">
        <v>226</v>
      </c>
      <c r="C82" s="11">
        <v>0.27579999999999999</v>
      </c>
    </row>
    <row r="83" spans="1:3" x14ac:dyDescent="0.35">
      <c r="A83" s="10" t="s">
        <v>156</v>
      </c>
      <c r="B83" s="10" t="s">
        <v>193</v>
      </c>
      <c r="C83" s="11">
        <v>0.30819999999999997</v>
      </c>
    </row>
    <row r="84" spans="1:3" x14ac:dyDescent="0.35">
      <c r="A84" s="10" t="s">
        <v>156</v>
      </c>
      <c r="B84" s="10" t="s">
        <v>194</v>
      </c>
      <c r="C84" s="11">
        <v>0.42309999999999998</v>
      </c>
    </row>
    <row r="85" spans="1:3" x14ac:dyDescent="0.35">
      <c r="A85" s="10" t="s">
        <v>175</v>
      </c>
      <c r="B85" s="10" t="s">
        <v>204</v>
      </c>
      <c r="C85" s="11">
        <v>0.37119999999999997</v>
      </c>
    </row>
    <row r="86" spans="1:3" x14ac:dyDescent="0.35">
      <c r="A86" s="10" t="s">
        <v>175</v>
      </c>
      <c r="B86" s="10" t="s">
        <v>212</v>
      </c>
      <c r="C86" s="11">
        <v>0.74229999999999996</v>
      </c>
    </row>
    <row r="87" spans="1:3" x14ac:dyDescent="0.35">
      <c r="A87" s="10" t="s">
        <v>135</v>
      </c>
      <c r="B87" s="10" t="s">
        <v>192</v>
      </c>
      <c r="C87" s="11">
        <v>0.1772</v>
      </c>
    </row>
    <row r="88" spans="1:3" x14ac:dyDescent="0.35">
      <c r="A88" s="10" t="s">
        <v>135</v>
      </c>
      <c r="B88" s="10" t="s">
        <v>193</v>
      </c>
      <c r="C88" s="11">
        <v>0.35439999999999999</v>
      </c>
    </row>
    <row r="89" spans="1:3" x14ac:dyDescent="0.35">
      <c r="A89" s="10" t="s">
        <v>135</v>
      </c>
      <c r="B89" s="10" t="s">
        <v>227</v>
      </c>
      <c r="C89" s="11">
        <v>0.53159999999999996</v>
      </c>
    </row>
    <row r="90" spans="1:3" x14ac:dyDescent="0.35">
      <c r="A90" s="10" t="s">
        <v>135</v>
      </c>
      <c r="B90" s="10" t="s">
        <v>194</v>
      </c>
      <c r="C90" s="11">
        <v>0.70879999999999999</v>
      </c>
    </row>
    <row r="91" spans="1:3" x14ac:dyDescent="0.35">
      <c r="A91" s="10" t="s">
        <v>135</v>
      </c>
      <c r="B91" s="10" t="s">
        <v>228</v>
      </c>
      <c r="C91" s="11">
        <v>1.0630999999999999</v>
      </c>
    </row>
    <row r="92" spans="1:3" x14ac:dyDescent="0.35">
      <c r="A92" s="10" t="s">
        <v>135</v>
      </c>
      <c r="B92" s="10" t="s">
        <v>202</v>
      </c>
      <c r="C92" s="11">
        <v>1.4378</v>
      </c>
    </row>
    <row r="93" spans="1:3" x14ac:dyDescent="0.35">
      <c r="A93" s="10" t="s">
        <v>136</v>
      </c>
      <c r="B93" s="10" t="s">
        <v>193</v>
      </c>
      <c r="C93" s="11">
        <v>0.3574</v>
      </c>
    </row>
    <row r="94" spans="1:3" x14ac:dyDescent="0.35">
      <c r="A94" s="10" t="s">
        <v>136</v>
      </c>
      <c r="B94" s="10" t="s">
        <v>194</v>
      </c>
      <c r="C94" s="11">
        <v>0.71430000000000005</v>
      </c>
    </row>
    <row r="95" spans="1:3" x14ac:dyDescent="0.35">
      <c r="A95" s="10" t="s">
        <v>136</v>
      </c>
      <c r="B95" s="10" t="s">
        <v>228</v>
      </c>
      <c r="C95" s="11">
        <v>1.0710999999999999</v>
      </c>
    </row>
    <row r="96" spans="1:3" x14ac:dyDescent="0.35">
      <c r="A96" s="10" t="s">
        <v>136</v>
      </c>
      <c r="B96" s="10" t="s">
        <v>202</v>
      </c>
      <c r="C96" s="11">
        <v>1.4137</v>
      </c>
    </row>
    <row r="97" spans="1:3" x14ac:dyDescent="0.35">
      <c r="A97" s="10" t="s">
        <v>176</v>
      </c>
      <c r="B97" s="10" t="s">
        <v>202</v>
      </c>
      <c r="C97" s="11">
        <v>0.22869999999999999</v>
      </c>
    </row>
    <row r="98" spans="1:3" x14ac:dyDescent="0.35">
      <c r="A98" s="10" t="s">
        <v>157</v>
      </c>
      <c r="B98" s="10" t="s">
        <v>202</v>
      </c>
      <c r="C98" s="11">
        <v>0.18029999999999999</v>
      </c>
    </row>
    <row r="99" spans="1:3" x14ac:dyDescent="0.35">
      <c r="A99" s="10" t="s">
        <v>157</v>
      </c>
      <c r="B99" s="10" t="s">
        <v>200</v>
      </c>
      <c r="C99" s="11">
        <v>0.2016</v>
      </c>
    </row>
    <row r="100" spans="1:3" x14ac:dyDescent="0.35">
      <c r="A100" s="10" t="s">
        <v>177</v>
      </c>
      <c r="B100" s="10" t="s">
        <v>194</v>
      </c>
      <c r="C100" s="11">
        <v>0.30459999999999998</v>
      </c>
    </row>
    <row r="101" spans="1:3" x14ac:dyDescent="0.35">
      <c r="A101" s="10" t="s">
        <v>177</v>
      </c>
      <c r="B101" s="10" t="s">
        <v>202</v>
      </c>
      <c r="C101" s="11">
        <v>0.32500000000000001</v>
      </c>
    </row>
    <row r="102" spans="1:3" x14ac:dyDescent="0.35">
      <c r="A102" s="10" t="s">
        <v>177</v>
      </c>
      <c r="B102" s="10" t="s">
        <v>229</v>
      </c>
      <c r="C102" s="11">
        <v>0.3453</v>
      </c>
    </row>
    <row r="103" spans="1:3" x14ac:dyDescent="0.35">
      <c r="A103" s="10" t="s">
        <v>163</v>
      </c>
      <c r="B103" s="10" t="s">
        <v>230</v>
      </c>
      <c r="C103" s="11">
        <v>0.19500000000000001</v>
      </c>
    </row>
    <row r="104" spans="1:3" x14ac:dyDescent="0.35">
      <c r="A104" s="10" t="s">
        <v>163</v>
      </c>
      <c r="B104" s="10" t="s">
        <v>214</v>
      </c>
      <c r="C104" s="11">
        <v>0.40179999999999999</v>
      </c>
    </row>
    <row r="105" spans="1:3" x14ac:dyDescent="0.35">
      <c r="A105" s="10" t="s">
        <v>163</v>
      </c>
      <c r="B105" s="10" t="s">
        <v>195</v>
      </c>
      <c r="C105" s="11">
        <v>0.3901</v>
      </c>
    </row>
    <row r="106" spans="1:3" x14ac:dyDescent="0.35">
      <c r="A106" s="10" t="s">
        <v>163</v>
      </c>
      <c r="B106" s="10" t="s">
        <v>231</v>
      </c>
      <c r="C106" s="11">
        <v>0.3901</v>
      </c>
    </row>
    <row r="107" spans="1:3" x14ac:dyDescent="0.35">
      <c r="A107" s="10" t="s">
        <v>137</v>
      </c>
      <c r="B107" s="10" t="s">
        <v>194</v>
      </c>
      <c r="C107" s="11">
        <v>0.29160000000000003</v>
      </c>
    </row>
    <row r="108" spans="1:3" x14ac:dyDescent="0.35">
      <c r="A108" s="10" t="s">
        <v>137</v>
      </c>
      <c r="B108" s="10" t="s">
        <v>202</v>
      </c>
      <c r="C108" s="11">
        <v>0.34399999999999997</v>
      </c>
    </row>
    <row r="109" spans="1:3" x14ac:dyDescent="0.35">
      <c r="A109" s="10" t="s">
        <v>137</v>
      </c>
      <c r="B109" s="10" t="s">
        <v>200</v>
      </c>
      <c r="C109" s="11">
        <v>0.4143</v>
      </c>
    </row>
    <row r="110" spans="1:3" x14ac:dyDescent="0.35">
      <c r="A110" s="10" t="s">
        <v>178</v>
      </c>
      <c r="B110" s="10" t="s">
        <v>196</v>
      </c>
      <c r="C110" s="11">
        <v>0.14810000000000001</v>
      </c>
    </row>
    <row r="111" spans="1:3" x14ac:dyDescent="0.35">
      <c r="A111" s="10" t="s">
        <v>178</v>
      </c>
      <c r="B111" s="10" t="s">
        <v>197</v>
      </c>
      <c r="C111" s="11">
        <v>0.2324</v>
      </c>
    </row>
    <row r="112" spans="1:3" x14ac:dyDescent="0.35">
      <c r="A112" s="10" t="s">
        <v>178</v>
      </c>
      <c r="B112" s="10" t="s">
        <v>216</v>
      </c>
      <c r="C112" s="11">
        <v>0.30070000000000002</v>
      </c>
    </row>
    <row r="113" spans="1:3" x14ac:dyDescent="0.35">
      <c r="A113" s="10" t="s">
        <v>178</v>
      </c>
      <c r="B113" s="10" t="s">
        <v>221</v>
      </c>
      <c r="C113" s="11">
        <v>0.41449999999999998</v>
      </c>
    </row>
    <row r="114" spans="1:3" x14ac:dyDescent="0.35">
      <c r="A114" s="10" t="s">
        <v>178</v>
      </c>
      <c r="B114" s="10" t="s">
        <v>217</v>
      </c>
      <c r="C114" s="11">
        <v>0.41449999999999998</v>
      </c>
    </row>
    <row r="115" spans="1:3" x14ac:dyDescent="0.35">
      <c r="A115" s="10" t="s">
        <v>179</v>
      </c>
      <c r="B115" s="10" t="s">
        <v>196</v>
      </c>
      <c r="C115" s="11">
        <v>4.9399999999999999E-2</v>
      </c>
    </row>
    <row r="116" spans="1:3" x14ac:dyDescent="0.35">
      <c r="A116" s="10" t="s">
        <v>179</v>
      </c>
      <c r="B116" s="10" t="s">
        <v>198</v>
      </c>
      <c r="C116" s="11">
        <v>0.1318</v>
      </c>
    </row>
    <row r="117" spans="1:3" x14ac:dyDescent="0.35">
      <c r="A117" s="10" t="s">
        <v>179</v>
      </c>
      <c r="B117" s="10" t="s">
        <v>191</v>
      </c>
      <c r="C117" s="11">
        <v>0.26469999999999999</v>
      </c>
    </row>
    <row r="118" spans="1:3" x14ac:dyDescent="0.35">
      <c r="A118" s="10" t="s">
        <v>179</v>
      </c>
      <c r="B118" s="10" t="s">
        <v>217</v>
      </c>
      <c r="C118" s="11">
        <v>0.38629999999999998</v>
      </c>
    </row>
    <row r="119" spans="1:3" x14ac:dyDescent="0.35">
      <c r="A119" s="10" t="s">
        <v>158</v>
      </c>
      <c r="B119" s="10" t="s">
        <v>194</v>
      </c>
      <c r="C119" s="11">
        <v>6.6900000000000001E-2</v>
      </c>
    </row>
    <row r="120" spans="1:3" x14ac:dyDescent="0.35">
      <c r="A120" s="10" t="s">
        <v>158</v>
      </c>
      <c r="B120" s="10" t="s">
        <v>202</v>
      </c>
      <c r="C120" s="11">
        <v>0.1338</v>
      </c>
    </row>
    <row r="121" spans="1:3" x14ac:dyDescent="0.35">
      <c r="A121" s="10" t="s">
        <v>138</v>
      </c>
      <c r="B121" s="10" t="s">
        <v>232</v>
      </c>
      <c r="C121" s="11">
        <v>7.0800000000000002E-2</v>
      </c>
    </row>
    <row r="122" spans="1:3" x14ac:dyDescent="0.35">
      <c r="A122" s="10" t="s">
        <v>138</v>
      </c>
      <c r="B122" s="10" t="s">
        <v>192</v>
      </c>
      <c r="C122" s="11">
        <v>8.1699999999999995E-2</v>
      </c>
    </row>
    <row r="123" spans="1:3" x14ac:dyDescent="0.35">
      <c r="A123" s="10" t="s">
        <v>138</v>
      </c>
      <c r="B123" s="10" t="s">
        <v>193</v>
      </c>
      <c r="C123" s="11">
        <v>8.1699999999999995E-2</v>
      </c>
    </row>
    <row r="124" spans="1:3" x14ac:dyDescent="0.35">
      <c r="A124" s="10" t="s">
        <v>138</v>
      </c>
      <c r="B124" s="10" t="s">
        <v>194</v>
      </c>
      <c r="C124" s="11">
        <v>0.10340000000000001</v>
      </c>
    </row>
    <row r="125" spans="1:3" x14ac:dyDescent="0.35">
      <c r="A125" s="10" t="s">
        <v>139</v>
      </c>
      <c r="B125" s="10" t="s">
        <v>221</v>
      </c>
      <c r="C125" s="11">
        <v>0.1197</v>
      </c>
    </row>
    <row r="126" spans="1:3" x14ac:dyDescent="0.35">
      <c r="A126" s="10" t="s">
        <v>139</v>
      </c>
      <c r="B126" s="10" t="s">
        <v>217</v>
      </c>
      <c r="C126" s="11">
        <v>0.2253</v>
      </c>
    </row>
    <row r="127" spans="1:3" x14ac:dyDescent="0.35">
      <c r="A127" s="10" t="s">
        <v>180</v>
      </c>
      <c r="B127" s="10" t="s">
        <v>233</v>
      </c>
      <c r="C127" s="11">
        <v>1.6763999999999999</v>
      </c>
    </row>
    <row r="128" spans="1:3" x14ac:dyDescent="0.35">
      <c r="A128" s="10" t="s">
        <v>181</v>
      </c>
      <c r="B128" s="10" t="s">
        <v>230</v>
      </c>
      <c r="C128" s="11">
        <v>8.7800000000000003E-2</v>
      </c>
    </row>
    <row r="129" spans="1:3" x14ac:dyDescent="0.35">
      <c r="A129" s="10" t="s">
        <v>181</v>
      </c>
      <c r="B129" s="10" t="s">
        <v>214</v>
      </c>
      <c r="C129" s="11">
        <v>0.14699999999999999</v>
      </c>
    </row>
    <row r="130" spans="1:3" x14ac:dyDescent="0.35">
      <c r="A130" s="10" t="s">
        <v>181</v>
      </c>
      <c r="B130" s="10" t="s">
        <v>195</v>
      </c>
      <c r="C130" s="11">
        <v>0.2031</v>
      </c>
    </row>
    <row r="131" spans="1:3" x14ac:dyDescent="0.35">
      <c r="A131" s="10" t="s">
        <v>181</v>
      </c>
      <c r="B131" s="10" t="s">
        <v>215</v>
      </c>
      <c r="C131" s="11">
        <v>0.40620000000000001</v>
      </c>
    </row>
    <row r="132" spans="1:3" x14ac:dyDescent="0.35">
      <c r="A132" s="10" t="s">
        <v>181</v>
      </c>
      <c r="B132" s="10" t="s">
        <v>234</v>
      </c>
      <c r="C132" s="11">
        <v>0.60829999999999995</v>
      </c>
    </row>
    <row r="133" spans="1:3" x14ac:dyDescent="0.35">
      <c r="A133" s="10" t="s">
        <v>181</v>
      </c>
      <c r="B133" s="10" t="s">
        <v>226</v>
      </c>
      <c r="C133" s="11">
        <v>0.81110000000000004</v>
      </c>
    </row>
    <row r="134" spans="1:3" x14ac:dyDescent="0.35">
      <c r="A134" s="10" t="s">
        <v>140</v>
      </c>
      <c r="B134" s="10" t="s">
        <v>193</v>
      </c>
      <c r="C134" s="11">
        <v>0.12839999999999999</v>
      </c>
    </row>
    <row r="135" spans="1:3" x14ac:dyDescent="0.35">
      <c r="A135" s="10" t="s">
        <v>140</v>
      </c>
      <c r="B135" s="10" t="s">
        <v>194</v>
      </c>
      <c r="C135" s="11">
        <v>0.13539999999999999</v>
      </c>
    </row>
    <row r="136" spans="1:3" x14ac:dyDescent="0.35">
      <c r="A136" s="10" t="s">
        <v>140</v>
      </c>
      <c r="B136" s="10" t="s">
        <v>202</v>
      </c>
      <c r="C136" s="11">
        <v>0.16919999999999999</v>
      </c>
    </row>
    <row r="137" spans="1:3" x14ac:dyDescent="0.35">
      <c r="A137" s="10" t="s">
        <v>140</v>
      </c>
      <c r="B137" s="10" t="s">
        <v>200</v>
      </c>
      <c r="C137" s="11">
        <v>0.19900000000000001</v>
      </c>
    </row>
    <row r="138" spans="1:3" x14ac:dyDescent="0.35">
      <c r="A138" s="10" t="s">
        <v>141</v>
      </c>
      <c r="B138" s="10" t="s">
        <v>196</v>
      </c>
      <c r="C138" s="11">
        <v>0.15160000000000001</v>
      </c>
    </row>
    <row r="139" spans="1:3" x14ac:dyDescent="0.35">
      <c r="A139" s="10" t="s">
        <v>141</v>
      </c>
      <c r="B139" s="10" t="s">
        <v>197</v>
      </c>
      <c r="C139" s="11">
        <v>0.30320000000000003</v>
      </c>
    </row>
    <row r="140" spans="1:3" x14ac:dyDescent="0.35">
      <c r="A140" s="10" t="s">
        <v>141</v>
      </c>
      <c r="B140" s="10" t="s">
        <v>198</v>
      </c>
      <c r="C140" s="11">
        <v>0.33029999999999998</v>
      </c>
    </row>
    <row r="141" spans="1:3" x14ac:dyDescent="0.35">
      <c r="A141" s="10" t="s">
        <v>142</v>
      </c>
      <c r="B141" s="10" t="s">
        <v>193</v>
      </c>
      <c r="C141" s="11">
        <v>0.1023</v>
      </c>
    </row>
    <row r="142" spans="1:3" x14ac:dyDescent="0.35">
      <c r="A142" s="10" t="s">
        <v>142</v>
      </c>
      <c r="B142" s="10" t="s">
        <v>194</v>
      </c>
      <c r="C142" s="11">
        <v>0.20230000000000001</v>
      </c>
    </row>
    <row r="143" spans="1:3" x14ac:dyDescent="0.35">
      <c r="A143" s="10" t="s">
        <v>142</v>
      </c>
      <c r="B143" s="10" t="s">
        <v>202</v>
      </c>
      <c r="C143" s="11">
        <v>0.25009999999999999</v>
      </c>
    </row>
    <row r="144" spans="1:3" x14ac:dyDescent="0.35">
      <c r="A144" s="10" t="s">
        <v>142</v>
      </c>
      <c r="B144" s="10" t="s">
        <v>200</v>
      </c>
      <c r="C144" s="11">
        <v>0.25009999999999999</v>
      </c>
    </row>
    <row r="145" spans="1:3" x14ac:dyDescent="0.35">
      <c r="A145" s="10" t="s">
        <v>142</v>
      </c>
      <c r="B145" s="10" t="s">
        <v>203</v>
      </c>
      <c r="C145" s="11">
        <v>0.25009999999999999</v>
      </c>
    </row>
    <row r="146" spans="1:3" x14ac:dyDescent="0.35">
      <c r="A146" s="10" t="s">
        <v>182</v>
      </c>
      <c r="B146" s="10" t="s">
        <v>193</v>
      </c>
      <c r="C146" s="11">
        <v>0.30409999999999998</v>
      </c>
    </row>
    <row r="147" spans="1:3" x14ac:dyDescent="0.35">
      <c r="A147" s="10" t="s">
        <v>182</v>
      </c>
      <c r="B147" s="10" t="s">
        <v>194</v>
      </c>
      <c r="C147" s="11">
        <v>0.30409999999999998</v>
      </c>
    </row>
    <row r="148" spans="1:3" x14ac:dyDescent="0.35">
      <c r="A148" s="10" t="s">
        <v>143</v>
      </c>
      <c r="B148" s="10" t="s">
        <v>197</v>
      </c>
      <c r="C148" s="11">
        <v>2.7732000000000001</v>
      </c>
    </row>
    <row r="149" spans="1:3" x14ac:dyDescent="0.35">
      <c r="A149" s="10" t="s">
        <v>143</v>
      </c>
      <c r="B149" s="10" t="s">
        <v>198</v>
      </c>
      <c r="C149" s="11">
        <v>3.0548999999999999</v>
      </c>
    </row>
    <row r="150" spans="1:3" x14ac:dyDescent="0.35">
      <c r="A150" s="10" t="s">
        <v>144</v>
      </c>
      <c r="B150" s="10" t="s">
        <v>200</v>
      </c>
      <c r="C150" s="11">
        <v>0.21609999999999999</v>
      </c>
    </row>
    <row r="151" spans="1:3" x14ac:dyDescent="0.35">
      <c r="A151" s="10" t="s">
        <v>144</v>
      </c>
      <c r="B151" s="10" t="s">
        <v>203</v>
      </c>
      <c r="C151" s="11">
        <v>0.21609999999999999</v>
      </c>
    </row>
    <row r="152" spans="1:3" x14ac:dyDescent="0.35">
      <c r="A152" s="10" t="s">
        <v>145</v>
      </c>
      <c r="B152" s="10" t="s">
        <v>235</v>
      </c>
      <c r="C152" s="11">
        <v>0.20979999999999999</v>
      </c>
    </row>
    <row r="153" spans="1:3" x14ac:dyDescent="0.35">
      <c r="A153" s="10" t="s">
        <v>145</v>
      </c>
      <c r="B153" s="10" t="s">
        <v>236</v>
      </c>
      <c r="C153" s="11">
        <v>0.20979999999999999</v>
      </c>
    </row>
    <row r="154" spans="1:3" x14ac:dyDescent="0.35">
      <c r="A154" s="10" t="s">
        <v>146</v>
      </c>
      <c r="B154" s="10" t="s">
        <v>204</v>
      </c>
      <c r="C154" s="11">
        <v>0.77139999999999997</v>
      </c>
    </row>
    <row r="155" spans="1:3" x14ac:dyDescent="0.35">
      <c r="A155" s="10" t="s">
        <v>147</v>
      </c>
      <c r="B155" s="10" t="s">
        <v>196</v>
      </c>
      <c r="C155" s="11">
        <v>0.24329999999999999</v>
      </c>
    </row>
    <row r="156" spans="1:3" x14ac:dyDescent="0.35">
      <c r="A156" s="10" t="s">
        <v>147</v>
      </c>
      <c r="B156" s="10" t="s">
        <v>198</v>
      </c>
      <c r="C156" s="11">
        <v>0.45829999999999999</v>
      </c>
    </row>
    <row r="157" spans="1:3" x14ac:dyDescent="0.35">
      <c r="A157" s="10" t="s">
        <v>147</v>
      </c>
      <c r="B157" s="10" t="s">
        <v>191</v>
      </c>
      <c r="C157" s="11">
        <v>0.67479999999999996</v>
      </c>
    </row>
    <row r="158" spans="1:3" x14ac:dyDescent="0.35">
      <c r="A158" s="10" t="s">
        <v>148</v>
      </c>
      <c r="B158" s="10" t="s">
        <v>212</v>
      </c>
      <c r="C158" s="11">
        <v>0.61980000000000002</v>
      </c>
    </row>
    <row r="159" spans="1:3" x14ac:dyDescent="0.35">
      <c r="A159" s="10" t="s">
        <v>149</v>
      </c>
      <c r="B159" s="10" t="s">
        <v>200</v>
      </c>
      <c r="C159" s="11">
        <v>0.22109999999999999</v>
      </c>
    </row>
    <row r="160" spans="1:3" x14ac:dyDescent="0.35">
      <c r="A160" s="10" t="s">
        <v>149</v>
      </c>
      <c r="B160" s="10" t="s">
        <v>203</v>
      </c>
      <c r="C160" s="11">
        <v>0.21590000000000001</v>
      </c>
    </row>
    <row r="161" spans="1:3" x14ac:dyDescent="0.35">
      <c r="A161" s="10" t="s">
        <v>149</v>
      </c>
      <c r="B161" s="10" t="s">
        <v>237</v>
      </c>
      <c r="C161" s="11">
        <v>0.21590000000000001</v>
      </c>
    </row>
    <row r="162" spans="1:3" x14ac:dyDescent="0.35">
      <c r="A162" s="10" t="s">
        <v>149</v>
      </c>
      <c r="B162" s="10" t="s">
        <v>238</v>
      </c>
      <c r="C162" s="11">
        <v>0.20979999999999999</v>
      </c>
    </row>
    <row r="163" spans="1:3" x14ac:dyDescent="0.35">
      <c r="A163" s="10" t="s">
        <v>150</v>
      </c>
      <c r="B163" s="10" t="s">
        <v>235</v>
      </c>
      <c r="C163" s="11">
        <v>0.2213</v>
      </c>
    </row>
    <row r="164" spans="1:3" x14ac:dyDescent="0.35">
      <c r="A164" s="10" t="s">
        <v>150</v>
      </c>
      <c r="B164" s="10" t="s">
        <v>239</v>
      </c>
      <c r="C164" s="11">
        <v>0.224</v>
      </c>
    </row>
    <row r="165" spans="1:3" x14ac:dyDescent="0.35">
      <c r="A165" s="10" t="s">
        <v>150</v>
      </c>
      <c r="B165" s="10" t="s">
        <v>240</v>
      </c>
      <c r="C165" s="11">
        <v>0.2238</v>
      </c>
    </row>
    <row r="166" spans="1:3" x14ac:dyDescent="0.35">
      <c r="A166" s="10" t="s">
        <v>150</v>
      </c>
      <c r="B166" s="10" t="s">
        <v>241</v>
      </c>
      <c r="C166" s="11">
        <v>0.2235</v>
      </c>
    </row>
    <row r="167" spans="1:3" x14ac:dyDescent="0.35">
      <c r="A167" s="10" t="s">
        <v>150</v>
      </c>
      <c r="B167" s="10" t="s">
        <v>242</v>
      </c>
      <c r="C167" s="11">
        <v>0.22309999999999999</v>
      </c>
    </row>
    <row r="168" spans="1:3" x14ac:dyDescent="0.35">
      <c r="A168" s="10" t="s">
        <v>151</v>
      </c>
      <c r="B168" s="10" t="s">
        <v>243</v>
      </c>
      <c r="C168" s="11">
        <v>9.1300000000000006E-2</v>
      </c>
    </row>
    <row r="169" spans="1:3" x14ac:dyDescent="0.35">
      <c r="A169" s="10" t="s">
        <v>151</v>
      </c>
      <c r="B169" s="10" t="s">
        <v>216</v>
      </c>
      <c r="C169" s="11">
        <v>0.1825</v>
      </c>
    </row>
    <row r="170" spans="1:3" x14ac:dyDescent="0.35">
      <c r="A170" s="10" t="s">
        <v>151</v>
      </c>
      <c r="B170" s="10" t="s">
        <v>221</v>
      </c>
      <c r="C170" s="11">
        <v>0.19270000000000001</v>
      </c>
    </row>
    <row r="171" spans="1:3" x14ac:dyDescent="0.35">
      <c r="A171" s="10" t="s">
        <v>152</v>
      </c>
      <c r="B171" s="10" t="s">
        <v>193</v>
      </c>
      <c r="C171" s="11">
        <v>9.9000000000000005E-2</v>
      </c>
    </row>
    <row r="172" spans="1:3" x14ac:dyDescent="0.35">
      <c r="A172" s="10" t="s">
        <v>152</v>
      </c>
      <c r="B172" s="10" t="s">
        <v>227</v>
      </c>
      <c r="C172" s="11">
        <v>0.125</v>
      </c>
    </row>
  </sheetData>
  <autoFilter ref="A2:C2"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f636e1b6e468b8371999cb3899909fa">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52bb7bfeaaf11e5744695ddf5f0c5f99"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p:properties xmlns:p="http://schemas.microsoft.com/office/2006/metadata/properties" xmlns:xsi="http://www.w3.org/2001/XMLSchema-instance">
  <documentManagement>
    <TaxCatchAll xmlns="77842e56-890d-4af9-9edf-07c8126095ba" xsi:nil="true"/>
    <lcf76f155ced4ddcb4097134ff3c332f xmlns="77e5b199-f862-4908-94fd-48e3772800c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96E527A-1092-4A2F-910E-039902EDED9F}">
  <ds:schemaRefs>
    <ds:schemaRef ds:uri="http://schemas.microsoft.com/sharepoint/v3/contenttype/forms"/>
  </ds:schemaRefs>
</ds:datastoreItem>
</file>

<file path=customXml/itemProps2.xml><?xml version="1.0" encoding="utf-8"?>
<ds:datastoreItem xmlns:ds="http://schemas.openxmlformats.org/officeDocument/2006/customXml" ds:itemID="{1D4F7FAC-1856-4D90-9267-1F1170AC3D70}"/>
</file>

<file path=customXml/itemProps3.xml><?xml version="1.0" encoding="utf-8"?>
<ds:datastoreItem xmlns:ds="http://schemas.openxmlformats.org/officeDocument/2006/customXml" ds:itemID="{69658080-C317-4BC0-AB3C-0DDE910BC4A0}">
  <ds:schemaRefs>
    <ds:schemaRef ds:uri="http://schemas.microsoft.com/PowerBIAddIn"/>
  </ds:schemaRefs>
</ds:datastoreItem>
</file>

<file path=customXml/itemProps4.xml><?xml version="1.0" encoding="utf-8"?>
<ds:datastoreItem xmlns:ds="http://schemas.openxmlformats.org/officeDocument/2006/customXml" ds:itemID="{80368136-560B-40CA-89F8-EBFCDBEE5FFD}">
  <ds:schemaRefs>
    <ds:schemaRef ds:uri="http://schemas.microsoft.com/office/2006/metadata/properties"/>
    <ds:schemaRef ds:uri="77842e56-890d-4af9-9edf-07c8126095ba"/>
    <ds:schemaRef ds:uri="77e5b199-f862-4908-94fd-48e3772800c9"/>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20</vt:i4>
      </vt:variant>
    </vt:vector>
  </HeadingPairs>
  <TitlesOfParts>
    <vt:vector size="23" baseType="lpstr">
      <vt:lpstr>Entrée sur le marché</vt:lpstr>
      <vt:lpstr>Listes</vt:lpstr>
      <vt:lpstr>Molécules pancanadiennes</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pcpa_ment</vt:lpstr>
      <vt:lpstr>Percent_of_Brand</vt:lpstr>
      <vt:lpstr>'Entrée sur le marché'!Print_Area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Leibel, Anat (MOHLTC)</dc:creator>
  <cp:keywords/>
  <dc:description/>
  <cp:lastModifiedBy>Eric Wellman</cp:lastModifiedBy>
  <cp:revision/>
  <dcterms:created xsi:type="dcterms:W3CDTF">2006-09-16T00:00:00Z</dcterms:created>
  <dcterms:modified xsi:type="dcterms:W3CDTF">2026-04-30T19:00:41Z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2022-02-03T11:54:29Z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a3dc0a62-4be7-4e02-950b-7bcf9882d43d</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2023-09-20T17:05:35Z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c44d6608-3277-4d21-96d2-a7f26d80844e</vt:lpwstr>
  </property>
  <property fmtid="{D5CDD505-2E9C-101B-9397-08002B2CF9AE}" pid="16" name="MSIP_Label_defa4170-0d19-0005-0004-bc88714345d2_ContentBits">
    <vt:lpwstr>0</vt:lpwstr>
  </property>
  <property fmtid="{D5CDD505-2E9C-101B-9397-08002B2CF9AE}" pid="17" name="MediaServiceImageTags">
    <vt:lpwstr/>
  </property>
</Properties>
</file>