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mc:AlternateContent xmlns:mc="http://schemas.openxmlformats.org/markup-compatibility/2006">
    <mc:Choice Requires="x15">
      <x15ac:absPath xmlns:x15ac="http://schemas.microsoft.com/office/spreadsheetml/2010/11/ac" url="https://pcpacorp.sharepoint.com/sites/CommunicationsEngagement/Shared Documents/Brand/Document templates/2026 website rebrand/web/Negotiations/final/"/>
    </mc:Choice>
  </mc:AlternateContent>
  <xr:revisionPtr revIDLastSave="382" documentId="8_{E09C3614-4853-494A-827A-DC951F5552A8}" xr6:coauthVersionLast="47" xr6:coauthVersionMax="47" xr10:uidLastSave="{0E098137-C334-4DDB-9597-394980C6BE98}"/>
  <workbookProtection workbookAlgorithmName="SHA-512" workbookHashValue="VVqsJeITqOngLWMI4b6rIWhe4UxEzdo5buMB7j027MU1HRagZ2iE5H508vXxe+SDLVk/7fRRHUHrDrZSyNXotA==" workbookSaltValue="b+m379GLeBv0TCJhi8NsuQ==" workbookSpinCount="100000" lockStructure="1"/>
  <bookViews>
    <workbookView xWindow="-38510" yWindow="-1120" windowWidth="38620" windowHeight="21100" xr2:uid="{00000000-000D-0000-FFFF-FFFF00000000}"/>
  </bookViews>
  <sheets>
    <sheet name="Market Entry" sheetId="3" r:id="rId1"/>
    <sheet name="Lists" sheetId="2" state="hidden" r:id="rId2"/>
    <sheet name="pan-Can Molecule" sheetId="7" state="hidden" r:id="rId3"/>
  </sheets>
  <externalReferences>
    <externalReference r:id="rId4"/>
  </externalReferences>
  <definedNames>
    <definedName name="_xlnm._FilterDatabase" localSheetId="2" hidden="1">'pan-Can Molecule'!$A$2:$C$2</definedName>
    <definedName name="BRP">Lists!$B$12:$B$32</definedName>
    <definedName name="Competitors">Lists!$E$4:$E$8</definedName>
    <definedName name="Cross_Lic">Lists!$G$13:$G$14</definedName>
    <definedName name="Declaration">Lists!$D$4:$D$5</definedName>
    <definedName name="hc_dbase">Lists!$D$13:$D$15</definedName>
    <definedName name="LIST_CONF">Lists!$D$25:$D$28</definedName>
    <definedName name="LIST_PT">Lists!$B$35:$B$45</definedName>
    <definedName name="MFR_STOCK">Lists!$D$19:$D$21</definedName>
    <definedName name="No">Lists!$G$13:$G$14</definedName>
    <definedName name="Not_assess">Lists!$B$18:$B$20</definedName>
    <definedName name="pancan_mol">'pan-Can Molecule'!$A$4:$A$172</definedName>
    <definedName name="pancan_mols">Lists!$G$20:$G$86</definedName>
    <definedName name="pancan_prices">'pan-Can Molecule'!$C$4:$C$172</definedName>
    <definedName name="pancan_str">'pan-Can Molecule'!$B$4:$B$172</definedName>
    <definedName name="pcpa_ment">'Market Entry'!$B$28:$N$33</definedName>
    <definedName name="pcpa_mex1">#REF!</definedName>
    <definedName name="pcpa_mex2">#REF!</definedName>
    <definedName name="Percent_of_Brand">Lists!$B$4:$B$9</definedName>
    <definedName name="_xlnm.Print_Area" localSheetId="0">'Market Entry'!$B$2:$N$69</definedName>
    <definedName name="Product_Type">Lists!$C$4:$C$6</definedName>
    <definedName name="Province_Select">Lists!$F$4:$F$7</definedName>
    <definedName name="Tiers">Lists!$G$4:$G$9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3" l="1"/>
  <c r="K50" i="3"/>
  <c r="K49" i="3"/>
  <c r="K48" i="3"/>
  <c r="K47" i="3"/>
  <c r="K46" i="3"/>
  <c r="K45" i="3"/>
  <c r="G26" i="3"/>
  <c r="H26" i="3" s="1"/>
  <c r="K28" i="3" l="1"/>
  <c r="L28" i="3" a="1"/>
  <c r="L28" i="3" s="1"/>
  <c r="N28" i="3" a="1"/>
  <c r="N28" i="3" s="1"/>
  <c r="H45" i="3" l="1"/>
  <c r="K30" i="3"/>
  <c r="K29" i="3"/>
  <c r="K33" i="3"/>
  <c r="K32" i="3"/>
  <c r="K31" i="3"/>
  <c r="N33" i="3" l="1" a="1"/>
  <c r="N33" i="3" s="1"/>
  <c r="N32" i="3" a="1"/>
  <c r="N32" i="3" s="1"/>
  <c r="N31" i="3" a="1"/>
  <c r="N31" i="3" s="1"/>
  <c r="N30" i="3" a="1"/>
  <c r="N30" i="3" s="1"/>
  <c r="N29" i="3" a="1"/>
  <c r="N29" i="3" s="1"/>
  <c r="L33" i="3" a="1"/>
  <c r="L33" i="3" s="1"/>
  <c r="L32" i="3" a="1"/>
  <c r="L32" i="3" s="1"/>
  <c r="L31" i="3" a="1"/>
  <c r="L31" i="3" s="1"/>
  <c r="L30" i="3" a="1"/>
  <c r="L30" i="3" s="1"/>
  <c r="L29" i="3" a="1"/>
  <c r="L29" i="3" s="1"/>
</calcChain>
</file>

<file path=xl/sharedStrings.xml><?xml version="1.0" encoding="utf-8"?>
<sst xmlns="http://schemas.openxmlformats.org/spreadsheetml/2006/main" count="555" uniqueCount="310">
  <si>
    <t>Market Entry - Generic Pricing Confirmation Form - Tiered Pricing Framework</t>
  </si>
  <si>
    <t>Please complete this application when seeking listing on a public drug plan formulary</t>
  </si>
  <si>
    <t>Manufacturer Name:</t>
  </si>
  <si>
    <t>Telephone:</t>
  </si>
  <si>
    <t>Date Submitted:</t>
  </si>
  <si>
    <t>Contact Name:</t>
  </si>
  <si>
    <t>Email:</t>
  </si>
  <si>
    <t>Section 1: Supply Confirmation</t>
  </si>
  <si>
    <t>Upon submission of this TPF form, supply of the product(s) must be available for sale at the distribution level in at least one jurisdiction with sufficient quantity to meet the anticipated demand for the product(s).</t>
  </si>
  <si>
    <t>For supply confirmation purposes, please identify  distribution center(s) and jurisdiction(s) where supply of product is available:</t>
  </si>
  <si>
    <t>Primary Jurisdiction</t>
  </si>
  <si>
    <t>Distribution Center(s):</t>
  </si>
  <si>
    <t>Please list all that apply</t>
  </si>
  <si>
    <t>Secondary Jurisdiction</t>
  </si>
  <si>
    <t>Section 2: Brand Cross-Licensing</t>
  </si>
  <si>
    <t>Is this cross-licensed from a brand product?</t>
  </si>
  <si>
    <t>Section 3: Pricing Confirmation</t>
  </si>
  <si>
    <t>Sections to be completed by the product manufacturer</t>
  </si>
  <si>
    <t>Sections to be completed by the pCPA Office</t>
  </si>
  <si>
    <t>pan-Can molecule:</t>
  </si>
  <si>
    <t>Generic Name:</t>
  </si>
  <si>
    <t>Product Name:</t>
  </si>
  <si>
    <r>
      <t>BC Specific (when applicable)</t>
    </r>
    <r>
      <rPr>
        <b/>
        <vertAlign val="superscript"/>
        <sz val="12"/>
        <color theme="1"/>
        <rFont val="Calibri"/>
        <family val="2"/>
        <scheme val="minor"/>
      </rPr>
      <t>5</t>
    </r>
  </si>
  <si>
    <t>Select Province</t>
  </si>
  <si>
    <t>DIN/NPN</t>
  </si>
  <si>
    <t>Dosage Form</t>
  </si>
  <si>
    <t>Strength</t>
  </si>
  <si>
    <t>Brand Reference Product DIN/NPN</t>
  </si>
  <si>
    <t>Submitted Unit Price</t>
  </si>
  <si>
    <t>Brand Unit Price</t>
  </si>
  <si>
    <t>Brand Price Source</t>
  </si>
  <si>
    <r>
      <t>Number of Competitors</t>
    </r>
    <r>
      <rPr>
        <b/>
        <vertAlign val="superscript"/>
        <sz val="12"/>
        <color theme="1"/>
        <rFont val="Calibri"/>
        <family val="2"/>
        <scheme val="minor"/>
      </rPr>
      <t>2</t>
    </r>
  </si>
  <si>
    <r>
      <t xml:space="preserve">Tier </t>
    </r>
    <r>
      <rPr>
        <b/>
        <vertAlign val="superscript"/>
        <sz val="12"/>
        <color theme="1"/>
        <rFont val="Calibri"/>
        <family val="2"/>
        <scheme val="minor"/>
      </rPr>
      <t>3</t>
    </r>
  </si>
  <si>
    <t>% of Brand</t>
  </si>
  <si>
    <r>
      <t>Calculated Unit Price</t>
    </r>
    <r>
      <rPr>
        <b/>
        <vertAlign val="superscript"/>
        <sz val="12"/>
        <color theme="1"/>
        <rFont val="Calibri"/>
        <family val="2"/>
        <scheme val="minor"/>
      </rPr>
      <t>4,6</t>
    </r>
  </si>
  <si>
    <r>
      <t>BC Brand Unit Price</t>
    </r>
    <r>
      <rPr>
        <b/>
        <vertAlign val="superscript"/>
        <sz val="12"/>
        <color theme="1"/>
        <rFont val="Calibri"/>
        <family val="2"/>
        <scheme val="minor"/>
      </rPr>
      <t>7</t>
    </r>
  </si>
  <si>
    <t>BC Calculated Unit Price</t>
  </si>
  <si>
    <t>-</t>
  </si>
  <si>
    <t>Section 4: Historical Pricing Policy</t>
  </si>
  <si>
    <t xml:space="preserve">Generic Name: </t>
  </si>
  <si>
    <t>4A*</t>
  </si>
  <si>
    <t>Has this Generic Product Category previously been assessed through the Historical Pricing Policy?</t>
  </si>
  <si>
    <t>4B*</t>
  </si>
  <si>
    <r>
      <t xml:space="preserve">Was the status of the Brand Reference Product on the Health Canada Drug Product Database changed to Cancelled Post Market prior to April 1, 2014 and is this the first TPF assessment for this Generic Product Category? </t>
    </r>
    <r>
      <rPr>
        <vertAlign val="superscript"/>
        <sz val="12"/>
        <rFont val="Calibri"/>
        <family val="2"/>
        <scheme val="minor"/>
      </rPr>
      <t>8</t>
    </r>
  </si>
  <si>
    <t>*If the response to Question 4A is "Yes", please complete Section 4.  Section 3 will not be used.</t>
  </si>
  <si>
    <t>*If the response to Question 4A is "No" or "Unknown" &amp; the response to Question 4B is "Yes", please complete Sections 3 &amp; 4</t>
  </si>
  <si>
    <r>
      <t xml:space="preserve">Current Generic Price </t>
    </r>
    <r>
      <rPr>
        <b/>
        <vertAlign val="superscript"/>
        <sz val="12"/>
        <color theme="1"/>
        <rFont val="Calibri"/>
        <family val="2"/>
        <scheme val="minor"/>
      </rPr>
      <t>9</t>
    </r>
  </si>
  <si>
    <t>Reference price</t>
  </si>
  <si>
    <t>Number of Competitors</t>
  </si>
  <si>
    <t>Tier</t>
  </si>
  <si>
    <t>% value</t>
  </si>
  <si>
    <r>
      <t xml:space="preserve">Calculated Unit Price </t>
    </r>
    <r>
      <rPr>
        <b/>
        <vertAlign val="superscript"/>
        <sz val="10"/>
        <color theme="1"/>
        <rFont val="Calibri"/>
        <family val="2"/>
        <scheme val="minor"/>
      </rPr>
      <t>10</t>
    </r>
  </si>
  <si>
    <r>
      <rPr>
        <vertAlign val="superscript"/>
        <sz val="12"/>
        <color rgb="FF000000"/>
        <rFont val="Calibri"/>
        <family val="2"/>
        <scheme val="minor"/>
      </rPr>
      <t>1</t>
    </r>
    <r>
      <rPr>
        <sz val="12"/>
        <color rgb="FF000000"/>
        <rFont val="Calibri"/>
        <family val="2"/>
        <scheme val="minor"/>
      </rPr>
      <t xml:space="preserve"> A DIN/NPN will be deemed "not assessable" if it was listed in any jurisdiction prior to April 1, 2014 and the Generic Product Category has not been established through the Tiered Pricing Framework at the time of Market Entry Assessment.
</t>
    </r>
    <r>
      <rPr>
        <vertAlign val="superscript"/>
        <sz val="12"/>
        <color rgb="FF000000"/>
        <rFont val="Calibri"/>
        <family val="2"/>
        <scheme val="minor"/>
      </rPr>
      <t>2</t>
    </r>
    <r>
      <rPr>
        <sz val="12"/>
        <color rgb="FF000000"/>
        <rFont val="Calibri"/>
        <family val="2"/>
        <scheme val="minor"/>
      </rPr>
      <t xml:space="preserve"> "Competitor" is defined as a product that is being marketed in any jurisdiction in Canada. For more details, please refer to the FAQs. 
</t>
    </r>
    <r>
      <rPr>
        <vertAlign val="superscript"/>
        <sz val="12"/>
        <color rgb="FF000000"/>
        <rFont val="Calibri"/>
        <family val="2"/>
        <scheme val="minor"/>
      </rPr>
      <t>3</t>
    </r>
    <r>
      <rPr>
        <sz val="12"/>
        <color rgb="FF000000"/>
        <rFont val="Calibri"/>
        <family val="2"/>
        <scheme val="minor"/>
      </rPr>
      <t xml:space="preserve"> Pricing Tiers:
   • Tier 1 (Single Source/One generic @ 85% of brand reference price) - pCPA will confirm if a Brand PLA exists or existed at any time in the past; if yes, then Tier 1 drops from 75% to 55% after three (3) months of public funding from the start 
of public funding and/or formulary listing in a participating jurisdiction. Notwithstanding, when additional generics enter the Canadian market, these generics are subject to dual-source or multi-source pricing prior to the elapsing of the three (3) month period. The effective date of the 3-month period is specific to each jurisdiction.
   • Tier 2 (Dual Source/Two generics @ 50% of brand reference price)
   • Tier 3 (Multi Source/Three or more generics @ 25% of brand reference price)  - oral solids or modified release drugs
   • Tier 3 (Multi Source/Three or more generics @ 35% of brand reference price) - non-oral solids
</t>
    </r>
    <r>
      <rPr>
        <vertAlign val="superscript"/>
        <sz val="12"/>
        <color rgb="FF000000"/>
        <rFont val="Calibri"/>
        <family val="2"/>
        <scheme val="minor"/>
      </rPr>
      <t>4</t>
    </r>
    <r>
      <rPr>
        <sz val="12"/>
        <color rgb="FF000000"/>
        <rFont val="Calibri"/>
        <family val="2"/>
        <scheme val="minor"/>
      </rPr>
      <t xml:space="preserve"> The Calculated Unit Price reflects the price as calculated based on the applicable Pricing Tier.
</t>
    </r>
    <r>
      <rPr>
        <vertAlign val="superscript"/>
        <sz val="12"/>
        <color rgb="FF000000"/>
        <rFont val="Calibri"/>
        <family val="2"/>
        <scheme val="minor"/>
      </rPr>
      <t>5</t>
    </r>
    <r>
      <rPr>
        <sz val="12"/>
        <color rgb="FF000000"/>
        <rFont val="Calibri"/>
        <family val="2"/>
        <scheme val="minor"/>
      </rPr>
      <t xml:space="preserve"> When an assessment does not result in a tier change, Existing Generic Categories (established through the TPF prior to April 1, 2018) will continue to use the previously established ON brand reference price and the previously established British Columbia brand reference price. When an assessment results in a tier change, Existing Generic Categories (established through the TPF prior to April 1, 2018) will use the established Ontario brand reference price.
</t>
    </r>
    <r>
      <rPr>
        <vertAlign val="superscript"/>
        <sz val="12"/>
        <color rgb="FF000000"/>
        <rFont val="Calibri"/>
        <family val="2"/>
        <scheme val="minor"/>
      </rPr>
      <t>6</t>
    </r>
    <r>
      <rPr>
        <sz val="12"/>
        <color rgb="FF000000"/>
        <rFont val="Calibri"/>
        <family val="2"/>
        <scheme val="minor"/>
      </rPr>
      <t xml:space="preserve"> New Brunswick cannot accept a calculated unit price that is higher than the listed unit price in any other jurisdiction in Canada.
</t>
    </r>
    <r>
      <rPr>
        <vertAlign val="superscript"/>
        <sz val="12"/>
        <color rgb="FF000000"/>
        <rFont val="Calibri"/>
        <family val="2"/>
        <scheme val="minor"/>
      </rPr>
      <t>7</t>
    </r>
    <r>
      <rPr>
        <sz val="12"/>
        <color rgb="FF000000"/>
        <rFont val="Calibri"/>
        <family val="2"/>
        <scheme val="minor"/>
      </rPr>
      <t xml:space="preserve"> All first generic entrants triggering the TPF as of April 1, 2018 will use the Ontario Brand Reference Price. If Ontario brand reference price is not available due to the Brand Reference no longer being marketed on the ODB formulary, the source of Brand Reference Pricing will follow the sequence provided in the FAQs.
</t>
    </r>
    <r>
      <rPr>
        <vertAlign val="superscript"/>
        <sz val="12"/>
        <color rgb="FF000000"/>
        <rFont val="Calibri"/>
        <family val="2"/>
        <scheme val="minor"/>
      </rPr>
      <t>8</t>
    </r>
    <r>
      <rPr>
        <sz val="12"/>
        <color rgb="FF000000"/>
        <rFont val="Calibri"/>
        <family val="2"/>
        <scheme val="minor"/>
      </rPr>
      <t xml:space="preserve"> Historical Product Policy:
In order to be eligible for this maximum price decrease, the related Brand Reference Product:
  • Must be classified as Cancelled Post-Market (CPM) according to the Health Canada Drug Product Database.
  • CPM status must be effective on or before April 1, 2014.
</t>
    </r>
    <r>
      <rPr>
        <vertAlign val="superscript"/>
        <sz val="12"/>
        <color rgb="FF000000"/>
        <rFont val="Calibri"/>
        <family val="2"/>
        <scheme val="minor"/>
      </rPr>
      <t>9</t>
    </r>
    <r>
      <rPr>
        <sz val="12"/>
        <color rgb="FF000000"/>
        <rFont val="Calibri"/>
        <family val="2"/>
        <scheme val="minor"/>
      </rPr>
      <t xml:space="preserve"> Current prices may vary by jurisdiction.  The price used for pCPA assessment will be determined based on the existing sequence of jurisdictions. If more than one generic exists in the jurisdiction, the lowest price will be used.
</t>
    </r>
    <r>
      <rPr>
        <vertAlign val="superscript"/>
        <sz val="12"/>
        <color rgb="FF000000"/>
        <rFont val="Calibri"/>
        <family val="2"/>
        <scheme val="minor"/>
      </rPr>
      <t>10</t>
    </r>
    <r>
      <rPr>
        <sz val="12"/>
        <color rgb="FF000000"/>
        <rFont val="Calibri"/>
        <family val="2"/>
        <scheme val="minor"/>
      </rPr>
      <t xml:space="preserve"> If the pCPA assessment price for a market entry is higher than existing generic pricing in a specific jurisdiction, that jurisdiction is not expected to implement a price increase. The Tiered Pricing Framework does not fetter the authority of any participating jurisdictions to make decisions with respect to coverage of drugs.   </t>
    </r>
  </si>
  <si>
    <t>Tiered Pricing Framework Principles and Expectations</t>
  </si>
  <si>
    <t xml:space="preserve"> Manufacturers and jurisdictions are expected to utilize the Generic Pricing Confirmation Form following the principles of the Tiered Pricing Framework. </t>
  </si>
  <si>
    <t>By Signing this Form the Manufacturer is in Agreement with the Following Terms and Conditions:</t>
  </si>
  <si>
    <t xml:space="preserve">1. The manufacturer confirms that the above mentioned product(s) are available for sale in at least one jurisdiction in a quantity sufficient to meet the anticipated demand. The pCPA may undertake to confirm supply. The manufacturer will advise jurisdictions within 5 business days should it anticipate a supply disruption for the product(s) and failure to do so will invalidate this submission form and may result in the delisting of the product.
2. Jurisdictions may have additional submission requirements (e.g. other forms) that are required to be completed and submitted. Manufacturers will be required to conform to such requirements. 
3. All manufacturers within an affected generic category will be notified when there is a change in competitors, on or after April 1, 2018, that results in a change in the applicable Pricing Tier and the associated Calculated Unit Price. 
4. The manufacturer expressly acknowledges and agrees that the Participating Jurisdictions will have the sole discretion of determining the appropriate Calculated Unit Price and the Pricing Tier based on the agreed definition of "competitor". The manufacturer will have the opportunity to review the pCPA’s Calculated Unit Price. If the manufacturer is not in agreement with the assessment, they must respond within two (2) business days. Notification will be sent to jurisdictions if the pCPA Office does not hear back from the manufacturer within this time, or earlier if the manufacturer indicates their acceptance of the assessed price before then.
5. The manufacturer agrees to the principles of the TPF and the supplementary information provided FAQs. 
6. By signing this form, the manufacturer acknowledges and agrees that the jurisdictions have sole discretion over the final coverage decision of the product(s) listed within this form and does not guarantee formulary listing.  Furthermore, the manufacturer agrees and acknowledges that the Tiered Pricing Framework will not supersede existing legislation and/or policies in jurisdictions. 
7. For more information pertaining to Market Entry Assessment please refer to the TPF FAQs. </t>
  </si>
  <si>
    <t>Manufacturer Signature:</t>
  </si>
  <si>
    <t>Please send completed excel form to pCPA Generics Office</t>
  </si>
  <si>
    <t>Please Print Contact Name for Signature</t>
  </si>
  <si>
    <t>TO BE COMPLETED BY THE pCPA OFFICE</t>
  </si>
  <si>
    <t>Date Received:</t>
  </si>
  <si>
    <t>Date Processed:</t>
  </si>
  <si>
    <t>Pricing is determined to be compliant with the Framework</t>
  </si>
  <si>
    <t>Processed By:</t>
  </si>
  <si>
    <t>DO NOT ALTER THIS WORKSHEET</t>
  </si>
  <si>
    <t>Percent_of_Brand</t>
  </si>
  <si>
    <t>Product_Type</t>
  </si>
  <si>
    <t>Declaration</t>
  </si>
  <si>
    <t>Competitors</t>
  </si>
  <si>
    <t>Province_Select</t>
  </si>
  <si>
    <t>Tiers</t>
  </si>
  <si>
    <t>Yes</t>
  </si>
  <si>
    <t>1 - No PLA</t>
  </si>
  <si>
    <t>Oral Solid</t>
  </si>
  <si>
    <t>No</t>
  </si>
  <si>
    <t>1 - PLA</t>
  </si>
  <si>
    <t>Non-Oral Solid</t>
  </si>
  <si>
    <t>n/a</t>
  </si>
  <si>
    <t>≥ 3</t>
  </si>
  <si>
    <t>3 - Non-Oral Solid</t>
  </si>
  <si>
    <t>N/A</t>
  </si>
  <si>
    <t>3 - Oral Solid</t>
  </si>
  <si>
    <t>pan-Canadian</t>
  </si>
  <si>
    <t>Brand Unit Price Source</t>
  </si>
  <si>
    <t>TPF established</t>
  </si>
  <si>
    <t>HC_DBASE</t>
  </si>
  <si>
    <t>Cross_Lic</t>
  </si>
  <si>
    <t>ON</t>
  </si>
  <si>
    <t>HC-DPD - Cancelled Post Market</t>
  </si>
  <si>
    <t>Other</t>
  </si>
  <si>
    <t>HC-DPD - Dormant</t>
  </si>
  <si>
    <t>HC-DSD- Discontinued</t>
  </si>
  <si>
    <t>MFR_STOCK</t>
  </si>
  <si>
    <t>panCan_mol</t>
  </si>
  <si>
    <t>Select If Applicable</t>
  </si>
  <si>
    <t>Select</t>
  </si>
  <si>
    <t>Unknown</t>
  </si>
  <si>
    <t>LIST_CONF</t>
  </si>
  <si>
    <t>Confirmed</t>
  </si>
  <si>
    <t>Objection</t>
  </si>
  <si>
    <t>Require Further Time</t>
  </si>
  <si>
    <t>No Response</t>
  </si>
  <si>
    <t>LIST_PT</t>
  </si>
  <si>
    <t>Ontario</t>
  </si>
  <si>
    <t>Alberta</t>
  </si>
  <si>
    <t>Saskatchewan</t>
  </si>
  <si>
    <t>British Columbia</t>
  </si>
  <si>
    <t>Manitoba</t>
  </si>
  <si>
    <t>Nova Scotia</t>
  </si>
  <si>
    <t>New Brunswick</t>
  </si>
  <si>
    <t>PEI</t>
  </si>
  <si>
    <t>NL</t>
  </si>
  <si>
    <t>Yukon</t>
  </si>
  <si>
    <t>NWT</t>
  </si>
  <si>
    <t>Nunavut</t>
  </si>
  <si>
    <t>Quebec</t>
  </si>
  <si>
    <r>
      <rPr>
        <b/>
        <sz val="12"/>
        <rFont val="Arial"/>
        <family val="2"/>
      </rPr>
      <t>DRUG PRODUCT</t>
    </r>
  </si>
  <si>
    <r>
      <rPr>
        <b/>
        <sz val="12"/>
        <rFont val="Arial"/>
        <family val="2"/>
      </rPr>
      <t>PRICE POINT</t>
    </r>
  </si>
  <si>
    <t xml:space="preserve"> -</t>
  </si>
  <si>
    <t>ALENDRONATE SODIUM</t>
  </si>
  <si>
    <t>70MG</t>
  </si>
  <si>
    <t>ALMOTRIPTAN MALATE</t>
  </si>
  <si>
    <t>12.5MG</t>
  </si>
  <si>
    <t>AMIODARONE</t>
  </si>
  <si>
    <t>200MG</t>
  </si>
  <si>
    <t>AMLODIPINE BESYLATE</t>
  </si>
  <si>
    <t>2.5MG</t>
  </si>
  <si>
    <t>5MG</t>
  </si>
  <si>
    <t>10MG</t>
  </si>
  <si>
    <t>ANASTROZOLE</t>
  </si>
  <si>
    <t>1MG</t>
  </si>
  <si>
    <t>ATENOLOL</t>
  </si>
  <si>
    <t>25MG</t>
  </si>
  <si>
    <t>50MG</t>
  </si>
  <si>
    <t>100MG</t>
  </si>
  <si>
    <t>ATOMOXETINE HCL</t>
  </si>
  <si>
    <t>18MG</t>
  </si>
  <si>
    <t>40MG</t>
  </si>
  <si>
    <t>60MG</t>
  </si>
  <si>
    <t>ATORVASTATIN CALCIUM</t>
  </si>
  <si>
    <t>20MG</t>
  </si>
  <si>
    <t>80MG</t>
  </si>
  <si>
    <t>AZITHROMYCIN</t>
  </si>
  <si>
    <t>250MG</t>
  </si>
  <si>
    <t>BICALUTAMIDE</t>
  </si>
  <si>
    <t>BISOPROLOL FUMARATE</t>
  </si>
  <si>
    <t>CANDESARTAN CILEXETIL</t>
  </si>
  <si>
    <t>8MG</t>
  </si>
  <si>
    <t>16MG</t>
  </si>
  <si>
    <t>32MG</t>
  </si>
  <si>
    <t>CANDESARTAN CILEXETIL/HCTZ</t>
  </si>
  <si>
    <t>16MG/12.5MG</t>
  </si>
  <si>
    <t>32MG/12.5MG</t>
  </si>
  <si>
    <t>CARVEDILOL</t>
  </si>
  <si>
    <t>6.25MG</t>
  </si>
  <si>
    <t>CELECOXIB</t>
  </si>
  <si>
    <t>CIPROFLOXACIN</t>
  </si>
  <si>
    <t>500MG</t>
  </si>
  <si>
    <t>750MG</t>
  </si>
  <si>
    <t>CITALOPRAM</t>
  </si>
  <si>
    <t>CLONAZEPAM</t>
  </si>
  <si>
    <t>0.5MG</t>
  </si>
  <si>
    <t>2MG</t>
  </si>
  <si>
    <t>CLOPIDOGREL BISULFATE</t>
  </si>
  <si>
    <t>75MG</t>
  </si>
  <si>
    <t>CYCLOBENZAPRINE HCL</t>
  </si>
  <si>
    <t>DOMPERIDONE MALEATE</t>
  </si>
  <si>
    <t>DONEPEZIL HCL</t>
  </si>
  <si>
    <t>DUTASTERIDE</t>
  </si>
  <si>
    <t>ELETRIPTAN HYDROBROMIDE</t>
  </si>
  <si>
    <t>ESCITALOPRAM</t>
  </si>
  <si>
    <t>EZETIMIBE</t>
  </si>
  <si>
    <t>FINASTERIDE</t>
  </si>
  <si>
    <t>FLUOXETINE</t>
  </si>
  <si>
    <t>GABAPENTIN</t>
  </si>
  <si>
    <t>300MG</t>
  </si>
  <si>
    <t>400MG</t>
  </si>
  <si>
    <t>600MG</t>
  </si>
  <si>
    <t>800MG</t>
  </si>
  <si>
    <t>IMATINIB</t>
  </si>
  <si>
    <t>IRBESARTAN</t>
  </si>
  <si>
    <t>150MG</t>
  </si>
  <si>
    <t>IRBESARTAN/HCTZ</t>
  </si>
  <si>
    <t>150MG/12.5MG</t>
  </si>
  <si>
    <t>300MG/12.5MG</t>
  </si>
  <si>
    <t>300MG/25MG</t>
  </si>
  <si>
    <t>LAMOTRIGINE</t>
  </si>
  <si>
    <t>LEVETIRACETAM</t>
  </si>
  <si>
    <t>MEMANTINE HCL</t>
  </si>
  <si>
    <t>METFORMIN HCL</t>
  </si>
  <si>
    <t>850MG</t>
  </si>
  <si>
    <t>MONTELUKAST SODIUM</t>
  </si>
  <si>
    <t>4MG</t>
  </si>
  <si>
    <t>MYCOPHENOLATE MOFETIL</t>
  </si>
  <si>
    <t>OLANZAPINE</t>
  </si>
  <si>
    <t>7.5MG</t>
  </si>
  <si>
    <t>15MG</t>
  </si>
  <si>
    <t>OLANZAPINE ODT</t>
  </si>
  <si>
    <t>OMEPRAZOLE</t>
  </si>
  <si>
    <t>PANTOPRAZOLE SODIUM</t>
  </si>
  <si>
    <t>PAROXETINE HCL</t>
  </si>
  <si>
    <t>30MG</t>
  </si>
  <si>
    <t>PRAMIPEXOLE DIHYDROCHLORIDE</t>
  </si>
  <si>
    <t>0.25MG</t>
  </si>
  <si>
    <t>1.5MG</t>
  </si>
  <si>
    <t>PRAVASTATIN</t>
  </si>
  <si>
    <t>PREGABALIN</t>
  </si>
  <si>
    <t>QUETIAPINE</t>
  </si>
  <si>
    <t>RABEPRAZOLE SODIUM</t>
  </si>
  <si>
    <t>RAMIPRIL</t>
  </si>
  <si>
    <t>1.25MG</t>
  </si>
  <si>
    <t>RANITIDINE</t>
  </si>
  <si>
    <t>RISEDRONATE SODIUM</t>
  </si>
  <si>
    <t>35MG</t>
  </si>
  <si>
    <t>RISPERIDONE</t>
  </si>
  <si>
    <t>3MG</t>
  </si>
  <si>
    <t>ROSUVASTATIN</t>
  </si>
  <si>
    <t>SERTRALINE HCL</t>
  </si>
  <si>
    <t>SIMVASTATIN</t>
  </si>
  <si>
    <t>SOLIFENACIN SUCCINATE</t>
  </si>
  <si>
    <t>SUMATRIPTAN DF</t>
  </si>
  <si>
    <t>TELMISARTAN</t>
  </si>
  <si>
    <t>TELMISARTAN HCTZ</t>
  </si>
  <si>
    <t>80MG/12.5MG</t>
  </si>
  <si>
    <t>80MG/25MG</t>
  </si>
  <si>
    <t>TERBINAFINE HCL</t>
  </si>
  <si>
    <t>TOPIRAMATE</t>
  </si>
  <si>
    <t>VALACYCLOVIR</t>
  </si>
  <si>
    <t>VALSARTAN</t>
  </si>
  <si>
    <t>160MG</t>
  </si>
  <si>
    <t>320MG</t>
  </si>
  <si>
    <t>VALSARTAN/HCTZ</t>
  </si>
  <si>
    <t>160MG/12.5MG</t>
  </si>
  <si>
    <t>160MG/25MG</t>
  </si>
  <si>
    <t>320MG/12.5MG</t>
  </si>
  <si>
    <t>320MG/25MG</t>
  </si>
  <si>
    <t>VENLAFAXINE HCL</t>
  </si>
  <si>
    <t>37.5MG</t>
  </si>
  <si>
    <t>ZOPICLONE</t>
  </si>
  <si>
    <r>
      <t>Please select province if DIN/NPN
was listed in a jurisdiction prior to April 1, 2014?</t>
    </r>
    <r>
      <rPr>
        <b/>
        <i/>
        <vertAlign val="superscript"/>
        <sz val="12"/>
        <color theme="1"/>
        <rFont val="Calibri"/>
        <family val="2"/>
        <scheme val="minor"/>
      </rPr>
      <t>1</t>
    </r>
  </si>
  <si>
    <t>generics@pcpa-app.ca</t>
  </si>
  <si>
    <t>Version: 202605A</t>
  </si>
  <si>
    <t>3.125MG</t>
  </si>
  <si>
    <t>Alendronate Sodium</t>
  </si>
  <si>
    <t>Almotriptan Malate</t>
  </si>
  <si>
    <t>Amiodarone</t>
  </si>
  <si>
    <t>Amlodipine Besylate</t>
  </si>
  <si>
    <t>Anastrozole</t>
  </si>
  <si>
    <t>Atenolol</t>
  </si>
  <si>
    <t>Atomoxetine Hcl</t>
  </si>
  <si>
    <t>Atorvastatin Calcium</t>
  </si>
  <si>
    <t>Azithromycin</t>
  </si>
  <si>
    <t>Bicalutamide</t>
  </si>
  <si>
    <t>Bisoprolol Fumarate</t>
  </si>
  <si>
    <t>Candesartan Cilexetil</t>
  </si>
  <si>
    <t>Candesartan Cilexetil/Hctz</t>
  </si>
  <si>
    <t>Carvedilol</t>
  </si>
  <si>
    <t>Celecoxib</t>
  </si>
  <si>
    <t>Ciprofloxacin</t>
  </si>
  <si>
    <t>Citalopram</t>
  </si>
  <si>
    <t>Clonazepam</t>
  </si>
  <si>
    <t>Clopidogrel Bisulfate</t>
  </si>
  <si>
    <t>Cyclobenzaprine Hcl</t>
  </si>
  <si>
    <t>Domperidone Maleate</t>
  </si>
  <si>
    <t>Donepezil Hcl</t>
  </si>
  <si>
    <t>Dutasteride</t>
  </si>
  <si>
    <t>Eletriptan Hydrobromide</t>
  </si>
  <si>
    <t>Escitalopram</t>
  </si>
  <si>
    <t>Ezetimibe</t>
  </si>
  <si>
    <t>Finasteride</t>
  </si>
  <si>
    <t>Fluoxetine</t>
  </si>
  <si>
    <t>Gabapentin</t>
  </si>
  <si>
    <t>Imatinib</t>
  </si>
  <si>
    <t>Irbesartan</t>
  </si>
  <si>
    <t>Irbesartan/Hctz</t>
  </si>
  <si>
    <t>Lamotrigine</t>
  </si>
  <si>
    <t>Levetiracetam</t>
  </si>
  <si>
    <t>Memantine Hcl</t>
  </si>
  <si>
    <t>Metformin Hcl</t>
  </si>
  <si>
    <t>Montelukast Sodium</t>
  </si>
  <si>
    <t>Mycophenolate Mofetil</t>
  </si>
  <si>
    <t>Olanzapine</t>
  </si>
  <si>
    <t>Olanzapine Odt</t>
  </si>
  <si>
    <t>Omeprazole</t>
  </si>
  <si>
    <t>Pantoprazole Sodium</t>
  </si>
  <si>
    <t>Paroxetine Hcl</t>
  </si>
  <si>
    <t>Pramipexole Dihydrochloride</t>
  </si>
  <si>
    <t>Pravastatin</t>
  </si>
  <si>
    <t>Pregabalin</t>
  </si>
  <si>
    <t>Quetiapine</t>
  </si>
  <si>
    <t>Rabeprazole Sodium</t>
  </si>
  <si>
    <t>Ramipril</t>
  </si>
  <si>
    <t>Ranitidine</t>
  </si>
  <si>
    <t>Risedronate Sodium</t>
  </si>
  <si>
    <t>Risperidone</t>
  </si>
  <si>
    <t>Rosuvastatin</t>
  </si>
  <si>
    <t>Sertraline Hcl</t>
  </si>
  <si>
    <t>Simvastatin</t>
  </si>
  <si>
    <t>Solifenacin Succinate</t>
  </si>
  <si>
    <t>Sumatriptan Df</t>
  </si>
  <si>
    <t>Telmisartan</t>
  </si>
  <si>
    <t>Telmisartan Hctz</t>
  </si>
  <si>
    <t>Terbinafine Hcl</t>
  </si>
  <si>
    <t>Topiramate</t>
  </si>
  <si>
    <t>Valacyclovir</t>
  </si>
  <si>
    <t>Valsartan</t>
  </si>
  <si>
    <t>Valsartan/Hctz</t>
  </si>
  <si>
    <t>Venlafaxine Hcl</t>
  </si>
  <si>
    <t>Zopiclone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</si>
</sst>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_-&quot;$&quot;* #,##0.0000_-;\-&quot;$&quot;* #,##0.0000_-;_-&quot;$&quot;* &quot;-&quot;??_-;_-@_-"/>
    <numFmt numFmtId="165" formatCode="#,##0_ ;\-#,##0\ "/>
    <numFmt numFmtId="166" formatCode="00000000"/>
    <numFmt numFmtId="167" formatCode="&quot;$&quot;#,##0.0000;\-&quot;$&quot;#,##0.0000"/>
    <numFmt numFmtId="168" formatCode="&quot;$&quot;#,##0.0000"/>
    <numFmt numFmtId="169" formatCode="_(&quot;$&quot;* #,##0.0000_);_(&quot;$&quot;* \(#,##0.0000\);_(&quot;$&quot;* &quot;-&quot;??_);_(@_)"/>
  </numFmts>
  <fonts count="34" x14ac:knownFonts="1">
    <font>
      <sz val="11"/>
      <color theme="1"/>
      <name val="Calibri"/>
      <family val="2"/>
      <scheme val="minor"/>
    </font>
    <font>
      <sz val="11"/>
      <color theme="1"/>
      <name val="Calibri"/>
      <family val="2"/>
      <scheme val="minor"/>
    </font>
    <font>
      <b/>
      <sz val="12"/>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sz val="11"/>
      <color theme="1" tint="0.499984740745262"/>
      <name val="Calibri"/>
      <family val="2"/>
      <scheme val="minor"/>
    </font>
    <font>
      <sz val="12"/>
      <color theme="1"/>
      <name val="Calibri"/>
      <family val="2"/>
      <scheme val="minor"/>
    </font>
    <font>
      <b/>
      <sz val="11"/>
      <color theme="0"/>
      <name val="Calibri"/>
      <family val="2"/>
      <scheme val="minor"/>
    </font>
    <font>
      <b/>
      <sz val="12"/>
      <name val="Arial"/>
      <family val="2"/>
    </font>
    <font>
      <sz val="12"/>
      <name val="Arial"/>
      <family val="2"/>
    </font>
    <font>
      <b/>
      <vertAlign val="superscript"/>
      <sz val="12"/>
      <color theme="1"/>
      <name val="Calibri"/>
      <family val="2"/>
      <scheme val="minor"/>
    </font>
    <font>
      <i/>
      <sz val="12"/>
      <color theme="1"/>
      <name val="Calibri"/>
      <family val="2"/>
      <scheme val="minor"/>
    </font>
    <font>
      <sz val="12"/>
      <name val="Calibri"/>
      <family val="2"/>
      <scheme val="minor"/>
    </font>
    <font>
      <b/>
      <i/>
      <sz val="12"/>
      <color theme="1"/>
      <name val="Calibri"/>
      <family val="2"/>
      <scheme val="minor"/>
    </font>
    <font>
      <sz val="12"/>
      <color theme="0"/>
      <name val="Calibri"/>
      <family val="2"/>
      <scheme val="minor"/>
    </font>
    <font>
      <sz val="12"/>
      <color theme="0" tint="-0.34998626667073579"/>
      <name val="Calibri"/>
      <family val="2"/>
      <scheme val="minor"/>
    </font>
    <font>
      <b/>
      <i/>
      <vertAlign val="superscript"/>
      <sz val="12"/>
      <color theme="1"/>
      <name val="Calibri"/>
      <family val="2"/>
      <scheme val="minor"/>
    </font>
    <font>
      <u/>
      <sz val="11"/>
      <color theme="10"/>
      <name val="Calibri"/>
      <family val="2"/>
      <scheme val="minor"/>
    </font>
    <font>
      <sz val="11"/>
      <color theme="1"/>
      <name val="Arial"/>
      <family val="2"/>
    </font>
    <font>
      <b/>
      <sz val="12"/>
      <name val="Calibri"/>
      <family val="2"/>
      <scheme val="minor"/>
    </font>
    <font>
      <b/>
      <sz val="16"/>
      <color theme="1"/>
      <name val="Calibri"/>
      <family val="2"/>
      <scheme val="minor"/>
    </font>
    <font>
      <i/>
      <sz val="12"/>
      <color theme="3" tint="-0.249977111117893"/>
      <name val="Calibri"/>
      <family val="2"/>
      <scheme val="minor"/>
    </font>
    <font>
      <i/>
      <sz val="11"/>
      <color theme="1"/>
      <name val="Calibri"/>
      <family val="2"/>
      <scheme val="minor"/>
    </font>
    <font>
      <sz val="10"/>
      <color theme="1"/>
      <name val="Calibri"/>
      <family val="2"/>
      <scheme val="minor"/>
    </font>
    <font>
      <b/>
      <vertAlign val="superscript"/>
      <sz val="10"/>
      <color theme="1"/>
      <name val="Calibri"/>
      <family val="2"/>
      <scheme val="minor"/>
    </font>
    <font>
      <vertAlign val="superscript"/>
      <sz val="12"/>
      <name val="Calibri"/>
      <family val="2"/>
      <scheme val="minor"/>
    </font>
    <font>
      <i/>
      <sz val="12"/>
      <name val="Calibri"/>
      <family val="2"/>
      <scheme val="minor"/>
    </font>
    <font>
      <sz val="12"/>
      <color rgb="FF000000"/>
      <name val="Calibri"/>
      <family val="2"/>
      <scheme val="minor"/>
    </font>
    <font>
      <sz val="11"/>
      <color theme="1"/>
      <name val="Calibri"/>
      <family val="2"/>
    </font>
    <font>
      <b/>
      <i/>
      <sz val="12"/>
      <color rgb="FFC00000"/>
      <name val="Calibri"/>
      <family val="2"/>
      <scheme val="minor"/>
    </font>
    <font>
      <vertAlign val="superscript"/>
      <sz val="12"/>
      <color rgb="FF000000"/>
      <name val="Calibri"/>
      <family val="2"/>
      <scheme val="minor"/>
    </font>
    <font>
      <sz val="12"/>
      <color theme="1"/>
      <name val="Aptos"/>
      <family val="2"/>
    </font>
    <font>
      <u/>
      <sz val="12"/>
      <color rgb="FFA5DDE9"/>
      <name val="Calibri"/>
      <family val="2"/>
      <scheme val="minor"/>
    </font>
  </fonts>
  <fills count="14">
    <fill>
      <patternFill patternType="none"/>
    </fill>
    <fill>
      <patternFill patternType="gray125"/>
    </fill>
    <fill>
      <patternFill patternType="solid">
        <fgColor theme="0" tint="-0.14996795556505021"/>
        <bgColor indexed="64"/>
      </patternFill>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4" tint="0.79998168889431442"/>
        <bgColor theme="4" tint="0.79998168889431442"/>
      </patternFill>
    </fill>
    <fill>
      <patternFill patternType="solid">
        <fgColor theme="0" tint="-4.9989318521683403E-2"/>
        <bgColor indexed="64"/>
      </patternFill>
    </fill>
    <fill>
      <patternFill patternType="solid">
        <fgColor theme="3" tint="-0.499984740745262"/>
        <bgColor indexed="64"/>
      </patternFill>
    </fill>
    <fill>
      <patternFill patternType="solid">
        <fgColor rgb="FFD6E1EE"/>
        <bgColor indexed="64"/>
      </patternFill>
    </fill>
    <fill>
      <patternFill patternType="solid">
        <fgColor theme="4" tint="0.79998168889431442"/>
        <bgColor indexed="64"/>
      </patternFill>
    </fill>
    <fill>
      <patternFill patternType="solid">
        <fgColor theme="3"/>
        <bgColor theme="4"/>
      </patternFill>
    </fill>
    <fill>
      <patternFill patternType="solid">
        <fgColor rgb="FFD9D9D9"/>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double">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double">
        <color indexed="64"/>
      </left>
      <right/>
      <top style="double">
        <color indexed="64"/>
      </top>
      <bottom/>
      <diagonal/>
    </border>
    <border>
      <left style="double">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theme="0" tint="-0.499984740745262"/>
      </top>
      <bottom style="medium">
        <color theme="0"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double">
        <color indexed="64"/>
      </top>
      <bottom/>
      <diagonal/>
    </border>
    <border>
      <left style="double">
        <color indexed="64"/>
      </left>
      <right style="medium">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n">
        <color indexed="64"/>
      </left>
      <right/>
      <top/>
      <bottom style="thin">
        <color indexed="64"/>
      </bottom>
      <diagonal/>
    </border>
    <border>
      <left style="thin">
        <color indexed="64"/>
      </left>
      <right/>
      <top/>
      <bottom/>
      <diagonal/>
    </border>
    <border>
      <left style="thin">
        <color rgb="FFA5DDE9"/>
      </left>
      <right style="thin">
        <color rgb="FFA5DDE9"/>
      </right>
      <top style="thin">
        <color rgb="FFA5DDE9"/>
      </top>
      <bottom style="thin">
        <color rgb="FFA5DDE9"/>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8" fillId="0" borderId="0" applyNumberFormat="0" applyFill="0" applyBorder="0" applyAlignment="0" applyProtection="0"/>
  </cellStyleXfs>
  <cellXfs count="205">
    <xf numFmtId="0" fontId="0" fillId="0" borderId="0" xfId="0"/>
    <xf numFmtId="0" fontId="6" fillId="4" borderId="0" xfId="0" applyFont="1" applyFill="1" applyAlignment="1">
      <alignment horizontal="left" vertical="center"/>
    </xf>
    <xf numFmtId="0" fontId="0" fillId="0" borderId="0" xfId="0" applyAlignment="1">
      <alignment horizontal="left" vertical="center"/>
    </xf>
    <xf numFmtId="0" fontId="5" fillId="4" borderId="0" xfId="0" applyFont="1" applyFill="1" applyAlignment="1">
      <alignment horizontal="left" vertical="center"/>
    </xf>
    <xf numFmtId="0" fontId="6" fillId="4" borderId="10" xfId="0" applyFont="1" applyFill="1" applyBorder="1" applyAlignment="1">
      <alignment horizontal="left" vertical="center"/>
    </xf>
    <xf numFmtId="0" fontId="6" fillId="4" borderId="11" xfId="0" applyFont="1" applyFill="1" applyBorder="1" applyAlignment="1">
      <alignment horizontal="left" vertical="center"/>
    </xf>
    <xf numFmtId="0" fontId="0" fillId="4" borderId="0" xfId="0" applyFill="1"/>
    <xf numFmtId="0" fontId="3" fillId="0" borderId="0" xfId="0" applyFont="1" applyAlignment="1">
      <alignment horizontal="left" vertical="center"/>
    </xf>
    <xf numFmtId="0" fontId="0" fillId="7" borderId="12" xfId="0" applyFill="1" applyBorder="1" applyAlignment="1">
      <alignment horizontal="left" vertical="center"/>
    </xf>
    <xf numFmtId="0" fontId="9" fillId="0" borderId="16" xfId="0" applyFont="1" applyBorder="1" applyAlignment="1">
      <alignment horizontal="left" vertical="top"/>
    </xf>
    <xf numFmtId="0" fontId="10" fillId="0" borderId="16" xfId="0" applyFont="1" applyBorder="1" applyAlignment="1">
      <alignment horizontal="center" vertical="top"/>
    </xf>
    <xf numFmtId="0" fontId="7" fillId="0" borderId="0" xfId="0" applyFont="1"/>
    <xf numFmtId="0" fontId="3" fillId="0" borderId="0" xfId="0" applyFont="1"/>
    <xf numFmtId="165" fontId="7" fillId="2" borderId="2" xfId="1" applyNumberFormat="1" applyFont="1" applyFill="1" applyBorder="1" applyAlignment="1" applyProtection="1">
      <alignment horizontal="center" vertical="center"/>
    </xf>
    <xf numFmtId="0" fontId="7" fillId="0" borderId="0" xfId="0" applyFont="1" applyAlignment="1">
      <alignment horizontal="left" vertical="top" wrapText="1"/>
    </xf>
    <xf numFmtId="167" fontId="7" fillId="4" borderId="4" xfId="1" applyNumberFormat="1" applyFont="1" applyFill="1" applyBorder="1" applyAlignment="1" applyProtection="1">
      <alignment horizontal="center" vertical="center"/>
    </xf>
    <xf numFmtId="164" fontId="7" fillId="4" borderId="1" xfId="1" applyNumberFormat="1" applyFont="1" applyFill="1" applyBorder="1" applyAlignment="1" applyProtection="1">
      <alignment horizontal="center" vertical="center"/>
    </xf>
    <xf numFmtId="167" fontId="7" fillId="2" borderId="2" xfId="1" applyNumberFormat="1" applyFont="1" applyFill="1" applyBorder="1" applyAlignment="1" applyProtection="1">
      <alignment horizontal="center" vertical="center"/>
    </xf>
    <xf numFmtId="0" fontId="16" fillId="0" borderId="0" xfId="0" applyFont="1"/>
    <xf numFmtId="9" fontId="7" fillId="2" borderId="1" xfId="2" applyFont="1" applyFill="1" applyBorder="1" applyAlignment="1" applyProtection="1">
      <alignment horizontal="center" vertical="center"/>
    </xf>
    <xf numFmtId="167" fontId="7" fillId="2" borderId="35" xfId="1" applyNumberFormat="1" applyFont="1" applyFill="1" applyBorder="1" applyAlignment="1" applyProtection="1">
      <alignment horizontal="center" vertical="center"/>
    </xf>
    <xf numFmtId="167" fontId="7" fillId="2" borderId="36" xfId="1" applyNumberFormat="1" applyFont="1" applyFill="1" applyBorder="1" applyAlignment="1" applyProtection="1">
      <alignment horizontal="center" vertical="center"/>
    </xf>
    <xf numFmtId="0" fontId="19" fillId="0" borderId="40" xfId="0" applyFont="1" applyBorder="1" applyAlignment="1">
      <alignment vertical="center"/>
    </xf>
    <xf numFmtId="0" fontId="19" fillId="0" borderId="41" xfId="0" applyFont="1" applyBorder="1" applyAlignment="1">
      <alignment vertical="center"/>
    </xf>
    <xf numFmtId="0" fontId="19" fillId="0" borderId="42" xfId="0" applyFont="1" applyBorder="1" applyAlignment="1">
      <alignment vertical="center"/>
    </xf>
    <xf numFmtId="166" fontId="7" fillId="10" borderId="31" xfId="0" applyNumberFormat="1" applyFont="1" applyFill="1" applyBorder="1" applyAlignment="1" applyProtection="1">
      <alignment horizontal="center" vertical="center"/>
      <protection locked="0"/>
    </xf>
    <xf numFmtId="166" fontId="7" fillId="10" borderId="2" xfId="0" applyNumberFormat="1" applyFont="1" applyFill="1" applyBorder="1" applyAlignment="1" applyProtection="1">
      <alignment horizontal="center" vertical="center"/>
      <protection locked="0"/>
    </xf>
    <xf numFmtId="167" fontId="7" fillId="10" borderId="20" xfId="1" applyNumberFormat="1" applyFont="1" applyFill="1" applyBorder="1" applyAlignment="1" applyProtection="1">
      <alignment horizontal="center" vertical="center"/>
      <protection locked="0"/>
    </xf>
    <xf numFmtId="166" fontId="7" fillId="10" borderId="2" xfId="0" applyNumberFormat="1" applyFont="1" applyFill="1" applyBorder="1" applyAlignment="1" applyProtection="1">
      <alignment horizontal="center" vertical="center" wrapText="1"/>
      <protection locked="0"/>
    </xf>
    <xf numFmtId="0" fontId="14" fillId="10" borderId="20" xfId="0" applyFont="1" applyFill="1" applyBorder="1" applyAlignment="1" applyProtection="1">
      <alignment horizontal="center" vertical="center"/>
      <protection locked="0"/>
    </xf>
    <xf numFmtId="0" fontId="13" fillId="10" borderId="1" xfId="0" applyFont="1" applyFill="1" applyBorder="1" applyAlignment="1" applyProtection="1">
      <alignment horizontal="center" vertical="center" wrapText="1"/>
      <protection locked="0"/>
    </xf>
    <xf numFmtId="164" fontId="7" fillId="10" borderId="1" xfId="1" applyNumberFormat="1" applyFont="1" applyFill="1" applyBorder="1" applyAlignment="1" applyProtection="1">
      <alignment horizontal="center" vertical="center"/>
      <protection locked="0"/>
    </xf>
    <xf numFmtId="168" fontId="7" fillId="2" borderId="8" xfId="1" applyNumberFormat="1" applyFont="1" applyFill="1" applyBorder="1" applyAlignment="1" applyProtection="1">
      <alignment horizontal="center" vertical="center"/>
    </xf>
    <xf numFmtId="0" fontId="7" fillId="10" borderId="2" xfId="0" applyFont="1" applyFill="1" applyBorder="1" applyAlignment="1" applyProtection="1">
      <alignment horizontal="center" vertical="center"/>
      <protection locked="0"/>
    </xf>
    <xf numFmtId="0" fontId="2" fillId="11" borderId="31" xfId="0" applyFont="1" applyFill="1" applyBorder="1" applyAlignment="1" applyProtection="1">
      <alignment horizontal="center" vertical="center" wrapText="1"/>
      <protection locked="0"/>
    </xf>
    <xf numFmtId="0" fontId="2" fillId="11" borderId="2" xfId="0" applyFont="1" applyFill="1" applyBorder="1" applyAlignment="1" applyProtection="1">
      <alignment horizontal="center" vertical="center" wrapText="1"/>
      <protection locked="0"/>
    </xf>
    <xf numFmtId="0" fontId="24" fillId="11" borderId="37" xfId="0" applyFont="1" applyFill="1" applyBorder="1" applyAlignment="1" applyProtection="1">
      <alignment vertical="center" wrapText="1"/>
      <protection locked="0"/>
    </xf>
    <xf numFmtId="0" fontId="24" fillId="11" borderId="1" xfId="0" applyFont="1" applyFill="1" applyBorder="1" applyAlignment="1" applyProtection="1">
      <alignment vertical="center" wrapText="1"/>
      <protection locked="0"/>
    </xf>
    <xf numFmtId="164" fontId="7" fillId="4" borderId="2" xfId="1" applyNumberFormat="1" applyFont="1" applyFill="1" applyBorder="1" applyAlignment="1" applyProtection="1">
      <alignment horizontal="center" vertical="center" wrapText="1"/>
    </xf>
    <xf numFmtId="164" fontId="7" fillId="4" borderId="1" xfId="1" applyNumberFormat="1" applyFont="1" applyFill="1" applyBorder="1" applyAlignment="1" applyProtection="1">
      <alignment horizontal="center" vertical="center" wrapText="1"/>
    </xf>
    <xf numFmtId="0" fontId="5" fillId="6" borderId="9" xfId="0" applyFont="1" applyFill="1" applyBorder="1" applyAlignment="1">
      <alignment horizontal="left" vertical="center"/>
    </xf>
    <xf numFmtId="0" fontId="5" fillId="6" borderId="9" xfId="0" applyFont="1" applyFill="1" applyBorder="1"/>
    <xf numFmtId="9" fontId="5" fillId="4" borderId="9" xfId="2" applyFont="1" applyFill="1" applyBorder="1" applyAlignment="1">
      <alignment horizontal="left" vertical="center"/>
    </xf>
    <xf numFmtId="0" fontId="5" fillId="4" borderId="10" xfId="0" applyFont="1" applyFill="1" applyBorder="1" applyAlignment="1">
      <alignment horizontal="left" vertical="center"/>
    </xf>
    <xf numFmtId="9" fontId="5" fillId="4" borderId="10" xfId="2" applyFont="1" applyFill="1" applyBorder="1" applyAlignment="1">
      <alignment horizontal="left" vertical="center"/>
    </xf>
    <xf numFmtId="9" fontId="5" fillId="4" borderId="11" xfId="2" applyFont="1" applyFill="1" applyBorder="1" applyAlignment="1">
      <alignment horizontal="left" vertical="center"/>
    </xf>
    <xf numFmtId="0" fontId="5" fillId="4" borderId="11" xfId="0" applyFont="1" applyFill="1" applyBorder="1" applyAlignment="1">
      <alignment horizontal="left" vertical="center"/>
    </xf>
    <xf numFmtId="0" fontId="29" fillId="4" borderId="10" xfId="0" applyFont="1" applyFill="1" applyBorder="1" applyAlignment="1">
      <alignment horizontal="left" vertical="center"/>
    </xf>
    <xf numFmtId="0" fontId="8" fillId="12" borderId="13" xfId="0" applyFont="1" applyFill="1" applyBorder="1" applyAlignment="1">
      <alignment horizontal="left" vertical="center"/>
    </xf>
    <xf numFmtId="0" fontId="7" fillId="5" borderId="18" xfId="0" applyFont="1" applyFill="1" applyBorder="1" applyAlignment="1">
      <alignment horizontal="left" vertical="center"/>
    </xf>
    <xf numFmtId="0" fontId="7" fillId="0" borderId="0" xfId="0" applyFont="1" applyAlignment="1">
      <alignment wrapText="1"/>
    </xf>
    <xf numFmtId="0" fontId="21" fillId="4" borderId="28" xfId="0" applyFont="1" applyFill="1" applyBorder="1" applyAlignment="1">
      <alignment horizontal="centerContinuous" vertical="center"/>
    </xf>
    <xf numFmtId="0" fontId="21" fillId="4" borderId="29" xfId="0" applyFont="1" applyFill="1" applyBorder="1" applyAlignment="1">
      <alignment horizontal="centerContinuous" vertical="center"/>
    </xf>
    <xf numFmtId="0" fontId="2" fillId="0" borderId="30" xfId="0" applyFont="1" applyBorder="1" applyAlignment="1">
      <alignment vertical="center"/>
    </xf>
    <xf numFmtId="0" fontId="2" fillId="0" borderId="0" xfId="0" applyFont="1" applyAlignment="1">
      <alignment vertical="top"/>
    </xf>
    <xf numFmtId="0" fontId="7" fillId="0" borderId="18" xfId="0" applyFont="1" applyBorder="1"/>
    <xf numFmtId="0" fontId="2" fillId="8" borderId="31" xfId="0" applyFont="1" applyFill="1" applyBorder="1" applyAlignment="1">
      <alignment horizontal="centerContinuous" vertical="center"/>
    </xf>
    <xf numFmtId="0" fontId="2" fillId="8" borderId="4" xfId="0" applyFont="1" applyFill="1" applyBorder="1" applyAlignment="1">
      <alignment horizontal="centerContinuous" vertical="center"/>
    </xf>
    <xf numFmtId="0" fontId="2" fillId="8" borderId="1" xfId="0" applyFont="1" applyFill="1" applyBorder="1" applyAlignment="1">
      <alignment horizontal="center" vertical="center"/>
    </xf>
    <xf numFmtId="0" fontId="12" fillId="0" borderId="18" xfId="0" applyFont="1" applyBorder="1" applyAlignment="1">
      <alignment horizontal="right"/>
    </xf>
    <xf numFmtId="0" fontId="7" fillId="0" borderId="30" xfId="0" applyFont="1" applyBorder="1"/>
    <xf numFmtId="0" fontId="7" fillId="0" borderId="0" xfId="0" applyFont="1" applyAlignment="1">
      <alignment horizontal="center"/>
    </xf>
    <xf numFmtId="0" fontId="7" fillId="0" borderId="0" xfId="0" applyFont="1" applyAlignment="1">
      <alignment horizontal="left" wrapText="1"/>
    </xf>
    <xf numFmtId="0" fontId="2" fillId="0" borderId="0" xfId="0" applyFont="1" applyAlignment="1">
      <alignment vertical="center"/>
    </xf>
    <xf numFmtId="164" fontId="7" fillId="5" borderId="0" xfId="1" applyNumberFormat="1" applyFont="1" applyFill="1" applyBorder="1" applyProtection="1"/>
    <xf numFmtId="164" fontId="14" fillId="5" borderId="30" xfId="1" applyNumberFormat="1" applyFont="1" applyFill="1" applyBorder="1" applyAlignment="1" applyProtection="1">
      <alignment vertical="center" wrapText="1"/>
    </xf>
    <xf numFmtId="0" fontId="14" fillId="0" borderId="0" xfId="0" applyFont="1" applyAlignment="1">
      <alignment horizontal="center" vertical="center"/>
    </xf>
    <xf numFmtId="164" fontId="14" fillId="5" borderId="0" xfId="1" applyNumberFormat="1" applyFont="1" applyFill="1" applyBorder="1" applyAlignment="1" applyProtection="1">
      <alignment horizontal="center" vertical="center" wrapText="1"/>
    </xf>
    <xf numFmtId="164" fontId="14" fillId="5" borderId="0" xfId="1" applyNumberFormat="1" applyFont="1" applyFill="1" applyBorder="1" applyAlignment="1" applyProtection="1">
      <alignment vertical="center" wrapText="1"/>
    </xf>
    <xf numFmtId="164" fontId="7" fillId="0" borderId="0" xfId="1" applyNumberFormat="1" applyFont="1" applyFill="1" applyBorder="1" applyAlignment="1" applyProtection="1">
      <alignment vertical="center"/>
    </xf>
    <xf numFmtId="0" fontId="4" fillId="5" borderId="0" xfId="0" applyFont="1" applyFill="1" applyAlignment="1">
      <alignment horizontal="center"/>
    </xf>
    <xf numFmtId="0" fontId="4" fillId="5" borderId="18" xfId="0" applyFont="1" applyFill="1" applyBorder="1" applyAlignment="1">
      <alignment horizontal="center"/>
    </xf>
    <xf numFmtId="0" fontId="20" fillId="5" borderId="30" xfId="0" applyFont="1" applyFill="1" applyBorder="1" applyAlignment="1">
      <alignment vertical="center" wrapText="1"/>
    </xf>
    <xf numFmtId="0" fontId="2" fillId="0" borderId="0" xfId="0" applyFont="1" applyAlignment="1">
      <alignment horizontal="right" vertical="center"/>
    </xf>
    <xf numFmtId="0" fontId="20" fillId="5" borderId="0" xfId="0" applyFont="1" applyFill="1" applyAlignment="1">
      <alignment vertical="center" wrapText="1"/>
    </xf>
    <xf numFmtId="0" fontId="7" fillId="0" borderId="0" xfId="0" applyFont="1" applyAlignment="1">
      <alignment horizontal="center" vertical="center"/>
    </xf>
    <xf numFmtId="0" fontId="2" fillId="0" borderId="31" xfId="0" applyFont="1" applyBorder="1" applyAlignment="1">
      <alignment horizontal="center" vertical="center"/>
    </xf>
    <xf numFmtId="0" fontId="2" fillId="4" borderId="0" xfId="0" applyFont="1" applyFill="1" applyAlignment="1">
      <alignment vertical="top" wrapText="1"/>
    </xf>
    <xf numFmtId="0" fontId="2" fillId="4" borderId="0" xfId="0" applyFont="1" applyFill="1" applyAlignment="1">
      <alignment vertical="center" wrapText="1"/>
    </xf>
    <xf numFmtId="0" fontId="2" fillId="4" borderId="18" xfId="0" applyFont="1" applyFill="1" applyBorder="1" applyAlignment="1">
      <alignment vertical="top" wrapText="1"/>
    </xf>
    <xf numFmtId="0" fontId="14" fillId="8" borderId="31" xfId="0" applyFont="1" applyFill="1" applyBorder="1" applyAlignment="1">
      <alignment horizontal="centerContinuous" vertical="center" wrapText="1"/>
    </xf>
    <xf numFmtId="0" fontId="14" fillId="8" borderId="4" xfId="0" applyFont="1" applyFill="1" applyBorder="1" applyAlignment="1">
      <alignment horizontal="centerContinuous" vertical="center" wrapText="1"/>
    </xf>
    <xf numFmtId="0" fontId="14" fillId="8" borderId="5" xfId="0" applyFont="1" applyFill="1" applyBorder="1" applyAlignment="1">
      <alignment horizontal="centerContinuous" vertical="center" wrapText="1"/>
    </xf>
    <xf numFmtId="0" fontId="14" fillId="4" borderId="4" xfId="0" applyFont="1" applyFill="1" applyBorder="1" applyAlignment="1">
      <alignment horizontal="center" wrapText="1"/>
    </xf>
    <xf numFmtId="0" fontId="2" fillId="4" borderId="6" xfId="0" applyFont="1" applyFill="1" applyBorder="1" applyAlignment="1">
      <alignment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2" fillId="0" borderId="20" xfId="0" applyFont="1" applyBorder="1" applyAlignment="1">
      <alignment horizontal="center" vertical="center" wrapText="1"/>
    </xf>
    <xf numFmtId="0" fontId="2" fillId="2" borderId="4"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4" borderId="34" xfId="0" applyFont="1" applyFill="1" applyBorder="1" applyAlignment="1">
      <alignment horizontal="center" vertical="center" wrapText="1"/>
    </xf>
    <xf numFmtId="0" fontId="7" fillId="2" borderId="1" xfId="0" applyFont="1" applyFill="1" applyBorder="1" applyAlignment="1">
      <alignment horizontal="center" vertical="center"/>
    </xf>
    <xf numFmtId="0" fontId="2" fillId="0" borderId="31" xfId="0" applyFont="1" applyBorder="1" applyAlignment="1">
      <alignment horizontal="center" vertical="center" wrapText="1"/>
    </xf>
    <xf numFmtId="0" fontId="7" fillId="4" borderId="0" xfId="0" applyFont="1" applyFill="1"/>
    <xf numFmtId="0" fontId="7" fillId="4" borderId="18" xfId="0" applyFont="1" applyFill="1" applyBorder="1"/>
    <xf numFmtId="0" fontId="20" fillId="8" borderId="37" xfId="0" applyFont="1" applyFill="1" applyBorder="1" applyAlignment="1">
      <alignment horizontal="center" vertical="center" wrapText="1"/>
    </xf>
    <xf numFmtId="0" fontId="13" fillId="8" borderId="4" xfId="0" applyFont="1" applyFill="1" applyBorder="1" applyAlignment="1">
      <alignment horizontal="centerContinuous" vertical="center" wrapText="1"/>
    </xf>
    <xf numFmtId="0" fontId="13" fillId="8" borderId="5" xfId="0" applyFont="1" applyFill="1" applyBorder="1" applyAlignment="1">
      <alignment horizontal="centerContinuous" vertical="center" wrapText="1"/>
    </xf>
    <xf numFmtId="0" fontId="27" fillId="5" borderId="30" xfId="0" applyFont="1" applyFill="1" applyBorder="1" applyAlignment="1">
      <alignment horizontal="left" vertical="center"/>
    </xf>
    <xf numFmtId="0" fontId="13" fillId="5" borderId="0" xfId="0" applyFont="1" applyFill="1" applyAlignment="1">
      <alignment horizontal="center" vertical="center" wrapText="1"/>
    </xf>
    <xf numFmtId="0" fontId="23" fillId="5" borderId="0" xfId="0" applyFont="1" applyFill="1" applyAlignment="1">
      <alignment horizontal="center" vertical="center"/>
    </xf>
    <xf numFmtId="0" fontId="23" fillId="5" borderId="18" xfId="0" applyFont="1" applyFill="1" applyBorder="1" applyAlignment="1">
      <alignment horizontal="center" vertical="center"/>
    </xf>
    <xf numFmtId="0" fontId="2" fillId="4"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24" fillId="4" borderId="1" xfId="0" applyFont="1" applyFill="1" applyBorder="1" applyAlignment="1">
      <alignment vertical="center" wrapText="1"/>
    </xf>
    <xf numFmtId="0" fontId="7" fillId="0" borderId="24" xfId="0" applyFont="1" applyBorder="1"/>
    <xf numFmtId="0" fontId="7" fillId="0" borderId="25" xfId="0" applyFont="1" applyBorder="1"/>
    <xf numFmtId="0" fontId="7" fillId="0" borderId="26" xfId="0" applyFont="1" applyBorder="1"/>
    <xf numFmtId="0" fontId="4" fillId="3" borderId="37" xfId="0" applyFont="1" applyFill="1" applyBorder="1" applyAlignment="1">
      <alignment vertical="center"/>
    </xf>
    <xf numFmtId="0" fontId="4" fillId="3" borderId="1" xfId="0" applyFont="1" applyFill="1" applyBorder="1" applyAlignment="1">
      <alignment vertical="center"/>
    </xf>
    <xf numFmtId="0" fontId="15" fillId="3" borderId="1" xfId="0" applyFont="1" applyFill="1" applyBorder="1" applyAlignment="1">
      <alignment horizontal="center" vertical="center"/>
    </xf>
    <xf numFmtId="0" fontId="15" fillId="3" borderId="1" xfId="0" applyFont="1" applyFill="1" applyBorder="1" applyAlignment="1">
      <alignment vertical="center"/>
    </xf>
    <xf numFmtId="0" fontId="15" fillId="3" borderId="1" xfId="0" applyFont="1" applyFill="1" applyBorder="1"/>
    <xf numFmtId="0" fontId="15" fillId="3" borderId="20" xfId="0" applyFont="1" applyFill="1" applyBorder="1"/>
    <xf numFmtId="0" fontId="7" fillId="5" borderId="4" xfId="0" applyFont="1" applyFill="1" applyBorder="1" applyAlignment="1">
      <alignment horizontal="left" vertical="center" wrapText="1"/>
    </xf>
    <xf numFmtId="0" fontId="7" fillId="5" borderId="22" xfId="0" applyFont="1" applyFill="1" applyBorder="1" applyAlignment="1">
      <alignment horizontal="left" vertical="center" wrapText="1"/>
    </xf>
    <xf numFmtId="0" fontId="4" fillId="3" borderId="32" xfId="0" applyFont="1" applyFill="1" applyBorder="1" applyAlignment="1">
      <alignment vertical="center"/>
    </xf>
    <xf numFmtId="0" fontId="4" fillId="3" borderId="3" xfId="0" applyFont="1" applyFill="1" applyBorder="1" applyAlignment="1">
      <alignment vertical="center"/>
    </xf>
    <xf numFmtId="0" fontId="15" fillId="3" borderId="3" xfId="0" applyFont="1" applyFill="1" applyBorder="1" applyAlignment="1">
      <alignment horizontal="center"/>
    </xf>
    <xf numFmtId="0" fontId="15" fillId="3" borderId="3" xfId="0" applyFont="1" applyFill="1" applyBorder="1"/>
    <xf numFmtId="0" fontId="15" fillId="3" borderId="21" xfId="0" applyFont="1" applyFill="1" applyBorder="1"/>
    <xf numFmtId="0" fontId="7" fillId="0" borderId="18" xfId="0" applyFont="1" applyBorder="1" applyAlignment="1">
      <alignment horizontal="left" wrapText="1"/>
    </xf>
    <xf numFmtId="0" fontId="7" fillId="0" borderId="30" xfId="0" applyFont="1" applyBorder="1" applyAlignment="1">
      <alignment horizontal="center" vertical="center" wrapText="1"/>
    </xf>
    <xf numFmtId="0" fontId="14" fillId="0" borderId="0" xfId="0" applyFont="1" applyAlignment="1">
      <alignment horizontal="left"/>
    </xf>
    <xf numFmtId="0" fontId="7" fillId="0" borderId="0" xfId="0" applyFont="1" applyAlignment="1">
      <alignment horizontal="left"/>
    </xf>
    <xf numFmtId="0" fontId="12" fillId="0" borderId="0" xfId="0" applyFont="1" applyAlignment="1">
      <alignment horizontal="left"/>
    </xf>
    <xf numFmtId="0" fontId="7" fillId="4" borderId="2" xfId="0" applyFont="1" applyFill="1" applyBorder="1"/>
    <xf numFmtId="0" fontId="7" fillId="4" borderId="5" xfId="0" applyFont="1" applyFill="1" applyBorder="1"/>
    <xf numFmtId="0" fontId="12" fillId="0" borderId="26" xfId="0" applyFont="1" applyBorder="1" applyAlignment="1">
      <alignment horizontal="right"/>
    </xf>
    <xf numFmtId="0" fontId="32" fillId="0" borderId="0" xfId="0" applyFont="1"/>
    <xf numFmtId="0" fontId="0" fillId="4" borderId="44" xfId="0" applyFill="1" applyBorder="1"/>
    <xf numFmtId="0" fontId="33" fillId="3" borderId="3" xfId="3" applyFont="1" applyFill="1" applyBorder="1" applyAlignment="1" applyProtection="1">
      <alignment horizontal="center" vertical="center"/>
      <protection locked="0"/>
    </xf>
    <xf numFmtId="0" fontId="7" fillId="0" borderId="0" xfId="0" applyFont="1" applyAlignment="1">
      <alignment vertical="top"/>
    </xf>
    <xf numFmtId="0" fontId="7" fillId="0" borderId="0" xfId="0" applyFont="1" applyAlignment="1">
      <alignment vertical="center"/>
    </xf>
    <xf numFmtId="0" fontId="21" fillId="13" borderId="27" xfId="0" applyFont="1" applyFill="1" applyBorder="1" applyAlignment="1">
      <alignment horizontal="centerContinuous"/>
    </xf>
    <xf numFmtId="0" fontId="28" fillId="0" borderId="31" xfId="0" applyFont="1" applyBorder="1" applyAlignment="1">
      <alignment horizontal="left" vertical="top" wrapText="1"/>
    </xf>
    <xf numFmtId="0" fontId="28" fillId="0" borderId="4" xfId="0" applyFont="1" applyBorder="1" applyAlignment="1">
      <alignment horizontal="left" vertical="top" wrapText="1"/>
    </xf>
    <xf numFmtId="0" fontId="28" fillId="0" borderId="22" xfId="0" applyFont="1" applyBorder="1" applyAlignment="1">
      <alignment horizontal="left" vertical="top" wrapText="1"/>
    </xf>
    <xf numFmtId="15" fontId="7" fillId="4" borderId="1" xfId="0" applyNumberFormat="1" applyFont="1" applyFill="1" applyBorder="1" applyAlignment="1">
      <alignment horizontal="left" vertical="center"/>
    </xf>
    <xf numFmtId="0" fontId="7" fillId="4" borderId="20" xfId="0" applyFont="1" applyFill="1" applyBorder="1" applyAlignment="1">
      <alignment horizontal="left" vertical="center"/>
    </xf>
    <xf numFmtId="0" fontId="7" fillId="10" borderId="6" xfId="0" applyFont="1" applyFill="1" applyBorder="1" applyAlignment="1" applyProtection="1">
      <alignment horizontal="left"/>
      <protection locked="0"/>
    </xf>
    <xf numFmtId="167" fontId="2" fillId="4" borderId="38" xfId="1" applyNumberFormat="1" applyFont="1" applyFill="1" applyBorder="1" applyAlignment="1" applyProtection="1">
      <alignment horizontal="center" vertical="center"/>
    </xf>
    <xf numFmtId="167" fontId="2" fillId="4" borderId="23" xfId="1" applyNumberFormat="1" applyFont="1" applyFill="1" applyBorder="1" applyAlignment="1" applyProtection="1">
      <alignment horizontal="center" vertical="center"/>
    </xf>
    <xf numFmtId="167" fontId="2" fillId="4" borderId="39" xfId="1" applyNumberFormat="1" applyFont="1" applyFill="1" applyBorder="1" applyAlignment="1" applyProtection="1">
      <alignment horizontal="center" vertical="center"/>
    </xf>
    <xf numFmtId="0" fontId="22" fillId="0" borderId="0" xfId="0" applyFont="1" applyAlignment="1">
      <alignment horizontal="center"/>
    </xf>
    <xf numFmtId="0" fontId="22" fillId="0" borderId="18" xfId="0" applyFont="1" applyBorder="1" applyAlignment="1">
      <alignment horizontal="center"/>
    </xf>
    <xf numFmtId="0" fontId="2" fillId="0" borderId="0" xfId="0" applyFont="1" applyAlignment="1">
      <alignment horizontal="center" vertical="center"/>
    </xf>
    <xf numFmtId="0" fontId="2" fillId="0" borderId="31" xfId="0" applyFont="1" applyBorder="1" applyAlignment="1">
      <alignment horizontal="center" vertical="center"/>
    </xf>
    <xf numFmtId="0" fontId="2" fillId="0" borderId="4" xfId="0" applyFont="1" applyBorder="1" applyAlignment="1">
      <alignment horizontal="center" vertical="center"/>
    </xf>
    <xf numFmtId="0" fontId="2" fillId="0" borderId="22" xfId="0" applyFont="1" applyBorder="1" applyAlignment="1">
      <alignment horizontal="center" vertical="center"/>
    </xf>
    <xf numFmtId="0" fontId="2" fillId="8" borderId="31" xfId="0" applyFont="1" applyFill="1" applyBorder="1" applyAlignment="1">
      <alignment horizontal="center" vertical="center"/>
    </xf>
    <xf numFmtId="0" fontId="2" fillId="8" borderId="5" xfId="0" applyFont="1" applyFill="1" applyBorder="1" applyAlignment="1">
      <alignment horizontal="center" vertical="center"/>
    </xf>
    <xf numFmtId="0" fontId="2" fillId="10" borderId="2" xfId="0" applyFont="1" applyFill="1" applyBorder="1" applyAlignment="1" applyProtection="1">
      <alignment horizontal="center" vertical="center"/>
      <protection locked="0"/>
    </xf>
    <xf numFmtId="0" fontId="2" fillId="10" borderId="4" xfId="0" applyFont="1" applyFill="1" applyBorder="1" applyAlignment="1" applyProtection="1">
      <alignment horizontal="center" vertical="center"/>
      <protection locked="0"/>
    </xf>
    <xf numFmtId="0" fontId="2" fillId="10" borderId="22" xfId="0" applyFont="1" applyFill="1" applyBorder="1" applyAlignment="1" applyProtection="1">
      <alignment horizontal="center" vertical="center"/>
      <protection locked="0"/>
    </xf>
    <xf numFmtId="0" fontId="2" fillId="4" borderId="3" xfId="0" applyFont="1" applyFill="1" applyBorder="1" applyAlignment="1">
      <alignment horizontal="center" vertical="center" wrapText="1"/>
    </xf>
    <xf numFmtId="0" fontId="2" fillId="4" borderId="21" xfId="0" applyFont="1" applyFill="1" applyBorder="1" applyAlignment="1">
      <alignment horizontal="center" vertical="center" wrapText="1"/>
    </xf>
    <xf numFmtId="164" fontId="14" fillId="5" borderId="0" xfId="1" applyNumberFormat="1" applyFont="1" applyFill="1" applyBorder="1" applyAlignment="1" applyProtection="1">
      <alignment horizontal="center" vertical="center" wrapText="1"/>
    </xf>
    <xf numFmtId="0" fontId="12" fillId="0" borderId="0" xfId="0" applyFont="1" applyAlignment="1">
      <alignment horizontal="center"/>
    </xf>
    <xf numFmtId="0" fontId="20" fillId="5" borderId="30" xfId="0" applyFont="1" applyFill="1" applyBorder="1" applyAlignment="1">
      <alignment horizontal="center" vertical="center" wrapText="1"/>
    </xf>
    <xf numFmtId="0" fontId="20" fillId="5" borderId="0" xfId="0" applyFont="1" applyFill="1" applyAlignment="1">
      <alignment horizontal="center" vertical="center" wrapText="1"/>
    </xf>
    <xf numFmtId="164" fontId="7" fillId="10" borderId="1" xfId="1" applyNumberFormat="1" applyFont="1" applyFill="1" applyBorder="1" applyAlignment="1" applyProtection="1">
      <alignment horizontal="left" vertical="top"/>
      <protection locked="0"/>
    </xf>
    <xf numFmtId="0" fontId="4" fillId="9" borderId="30" xfId="0" applyFont="1" applyFill="1" applyBorder="1" applyAlignment="1">
      <alignment horizontal="center"/>
    </xf>
    <xf numFmtId="0" fontId="4" fillId="9" borderId="0" xfId="0" applyFont="1" applyFill="1" applyAlignment="1">
      <alignment horizontal="center"/>
    </xf>
    <xf numFmtId="0" fontId="4" fillId="9" borderId="18" xfId="0" applyFont="1" applyFill="1" applyBorder="1" applyAlignment="1">
      <alignment horizontal="center"/>
    </xf>
    <xf numFmtId="0" fontId="2" fillId="4" borderId="7" xfId="0" applyFont="1" applyFill="1" applyBorder="1" applyAlignment="1">
      <alignment horizontal="center" vertical="center" wrapText="1"/>
    </xf>
    <xf numFmtId="0" fontId="2" fillId="0" borderId="31" xfId="0" applyFont="1" applyBorder="1" applyAlignment="1">
      <alignment horizontal="center" vertical="center" wrapText="1"/>
    </xf>
    <xf numFmtId="0" fontId="2" fillId="0" borderId="4" xfId="0" applyFont="1" applyBorder="1" applyAlignment="1">
      <alignment horizontal="center" vertical="center" wrapText="1"/>
    </xf>
    <xf numFmtId="0" fontId="2" fillId="11" borderId="1" xfId="0" applyFont="1" applyFill="1" applyBorder="1" applyAlignment="1" applyProtection="1">
      <alignment horizontal="center" vertical="center"/>
      <protection locked="0"/>
    </xf>
    <xf numFmtId="0" fontId="7" fillId="11" borderId="1" xfId="0" applyFont="1" applyFill="1" applyBorder="1" applyAlignment="1" applyProtection="1">
      <alignment horizontal="center" vertical="center"/>
      <protection locked="0"/>
    </xf>
    <xf numFmtId="0" fontId="13" fillId="10" borderId="2" xfId="0" applyFont="1" applyFill="1" applyBorder="1" applyAlignment="1" applyProtection="1">
      <alignment horizontal="center" vertical="center" wrapText="1"/>
      <protection locked="0"/>
    </xf>
    <xf numFmtId="0" fontId="13" fillId="10" borderId="4" xfId="0" applyFont="1" applyFill="1" applyBorder="1" applyAlignment="1" applyProtection="1">
      <alignment horizontal="center" vertical="center" wrapText="1"/>
      <protection locked="0"/>
    </xf>
    <xf numFmtId="0" fontId="23" fillId="4" borderId="44" xfId="0" applyFont="1" applyFill="1" applyBorder="1" applyAlignment="1">
      <alignment horizontal="center" vertical="center"/>
    </xf>
    <xf numFmtId="0" fontId="23" fillId="4" borderId="0" xfId="0" applyFont="1" applyFill="1" applyAlignment="1">
      <alignment horizontal="center" vertical="center"/>
    </xf>
    <xf numFmtId="0" fontId="23" fillId="4" borderId="18" xfId="0" applyFont="1" applyFill="1" applyBorder="1" applyAlignment="1">
      <alignment horizontal="center" vertical="center"/>
    </xf>
    <xf numFmtId="0" fontId="23" fillId="4" borderId="43"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19"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7" fillId="10" borderId="1" xfId="0" applyFont="1" applyFill="1" applyBorder="1" applyAlignment="1" applyProtection="1">
      <alignment horizontal="left" vertical="center"/>
      <protection locked="0"/>
    </xf>
    <xf numFmtId="0" fontId="2" fillId="8" borderId="2" xfId="0" applyFont="1" applyFill="1" applyBorder="1" applyAlignment="1">
      <alignment horizontal="center" vertical="center"/>
    </xf>
    <xf numFmtId="15" fontId="7" fillId="10" borderId="1" xfId="0" applyNumberFormat="1" applyFont="1" applyFill="1" applyBorder="1" applyAlignment="1" applyProtection="1">
      <alignment horizontal="left" vertical="center"/>
      <protection locked="0"/>
    </xf>
    <xf numFmtId="0" fontId="7" fillId="10" borderId="20" xfId="0" applyFont="1" applyFill="1" applyBorder="1" applyAlignment="1" applyProtection="1">
      <alignment horizontal="left" vertical="center"/>
      <protection locked="0"/>
    </xf>
    <xf numFmtId="0" fontId="7" fillId="0" borderId="30" xfId="0" applyFont="1" applyBorder="1" applyAlignment="1">
      <alignment horizontal="left" wrapText="1"/>
    </xf>
    <xf numFmtId="0" fontId="7" fillId="0" borderId="0" xfId="0" applyFont="1" applyAlignment="1">
      <alignment horizontal="left" wrapText="1"/>
    </xf>
    <xf numFmtId="0" fontId="7" fillId="0" borderId="3" xfId="0" applyFont="1" applyBorder="1" applyAlignment="1">
      <alignment horizontal="left" wrapText="1"/>
    </xf>
    <xf numFmtId="0" fontId="7" fillId="0" borderId="21" xfId="0" applyFont="1" applyBorder="1" applyAlignment="1">
      <alignment horizontal="left" wrapText="1"/>
    </xf>
    <xf numFmtId="0" fontId="30" fillId="4" borderId="2" xfId="0" applyFont="1" applyFill="1" applyBorder="1" applyAlignment="1">
      <alignment horizontal="center" vertical="center" wrapText="1"/>
    </xf>
    <xf numFmtId="0" fontId="30" fillId="4" borderId="5" xfId="0" applyFont="1" applyFill="1" applyBorder="1" applyAlignment="1">
      <alignment horizontal="center" vertical="center" wrapText="1"/>
    </xf>
    <xf numFmtId="0" fontId="7" fillId="10" borderId="2" xfId="0" applyFont="1" applyFill="1" applyBorder="1" applyAlignment="1" applyProtection="1">
      <alignment horizontal="left" vertical="center"/>
      <protection locked="0"/>
    </xf>
    <xf numFmtId="0" fontId="7" fillId="10" borderId="4" xfId="0" applyFont="1" applyFill="1" applyBorder="1" applyAlignment="1" applyProtection="1">
      <alignment horizontal="left" vertical="center"/>
      <protection locked="0"/>
    </xf>
    <xf numFmtId="0" fontId="7" fillId="10" borderId="22" xfId="0" applyFont="1" applyFill="1" applyBorder="1" applyAlignment="1" applyProtection="1">
      <alignment horizontal="left" vertical="center"/>
      <protection locked="0"/>
    </xf>
    <xf numFmtId="0" fontId="18" fillId="0" borderId="0" xfId="3" applyBorder="1" applyProtection="1">
      <protection locked="0"/>
    </xf>
    <xf numFmtId="0" fontId="0" fillId="3" borderId="0" xfId="0" applyFill="1"/>
    <xf numFmtId="0" fontId="5" fillId="0" borderId="45" xfId="0" applyFont="1" applyBorder="1" applyAlignment="1">
      <alignment horizontal="left" vertical="top"/>
    </xf>
    <xf numFmtId="0" fontId="5" fillId="0" borderId="45" xfId="0" applyFont="1" applyBorder="1" applyAlignment="1">
      <alignment horizontal="center" vertical="top"/>
    </xf>
    <xf numFmtId="169" fontId="5" fillId="0" borderId="45" xfId="0" applyNumberFormat="1" applyFont="1" applyBorder="1" applyAlignment="1">
      <alignment horizontal="left" vertical="top"/>
    </xf>
  </cellXfs>
  <cellStyles count="4">
    <cellStyle name="Currency" xfId="1" builtinId="4"/>
    <cellStyle name="Hyperlink" xfId="3" builtinId="8"/>
    <cellStyle name="Normal" xfId="0" builtinId="0"/>
    <cellStyle name="Percent" xfId="2" builtinId="5"/>
  </cellStyles>
  <dxfs count="2">
    <dxf>
      <fill>
        <patternFill>
          <bgColor rgb="FFF0F0F0"/>
        </patternFill>
      </fill>
    </dxf>
    <dxf>
      <fill>
        <patternFill>
          <bgColor rgb="FFF0F0F0"/>
        </patternFill>
      </fill>
    </dxf>
  </dxfs>
  <tableStyles count="0" defaultTableStyle="TableStyleMedium2" defaultPivotStyle="PivotStyleMedium9"/>
  <colors>
    <mruColors>
      <color rgb="FFD9D9D9"/>
      <color rgb="FF153048"/>
      <color rgb="FFA5DDE9"/>
      <color rgb="FFD6E1EE"/>
      <color rgb="FFBFCDDB"/>
      <color rgb="FFCDDB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977900</xdr:colOff>
          <xdr:row>66</xdr:row>
          <xdr:rowOff>31750</xdr:rowOff>
        </xdr:from>
        <xdr:to>
          <xdr:col>5</xdr:col>
          <xdr:colOff>0</xdr:colOff>
          <xdr:row>68</xdr:row>
          <xdr:rowOff>184150</xdr:rowOff>
        </xdr:to>
        <xdr:sp macro="" textlink="">
          <xdr:nvSpPr>
            <xdr:cNvPr id="1051" name="Check Box 27" descr="Yes, pricing is compliant with the framework"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0</xdr:row>
      <xdr:rowOff>87630</xdr:rowOff>
    </xdr:from>
    <xdr:to>
      <xdr:col>5</xdr:col>
      <xdr:colOff>720933</xdr:colOff>
      <xdr:row>0</xdr:row>
      <xdr:rowOff>499038</xdr:rowOff>
    </xdr:to>
    <xdr:pic>
      <xdr:nvPicPr>
        <xdr:cNvPr id="2" name="Picture 1" descr="Logo for the pan-Canadian Pharmaceutical Alliance">
          <a:extLst>
            <a:ext uri="{FF2B5EF4-FFF2-40B4-BE49-F238E27FC236}">
              <a16:creationId xmlns:a16="http://schemas.microsoft.com/office/drawing/2014/main" id="{6349DD9C-A586-42D0-A917-60292D2F0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600" y="87630"/>
          <a:ext cx="5889833" cy="42410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1.%20Generics%202.0\Final%20Documents\TPF_Market_Entry_Form_new%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solidFill>
            <a:schemeClr val="bg1">
              <a:lumMod val="50000"/>
            </a:schemeClr>
          </a:solidFill>
        </a:ln>
      </a:spPr>
      <a:bodyPr vertOverflow="clip" horzOverflow="clip" wrap="square" rtlCol="0" anchor="ctr"/>
      <a:lstStyle>
        <a:defPPr>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generics@pcpa-app.ca"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1:S70"/>
  <sheetViews>
    <sheetView showGridLines="0" tabSelected="1" showWhiteSpace="0" topLeftCell="A18" zoomScaleNormal="100" zoomScaleSheetLayoutView="85" zoomScalePageLayoutView="70" workbookViewId="0">
      <selection activeCell="E48" sqref="E48"/>
    </sheetView>
  </sheetViews>
  <sheetFormatPr defaultColWidth="9.1796875" defaultRowHeight="16" x14ac:dyDescent="0.4"/>
  <cols>
    <col min="1" max="1" width="1.453125" style="134" customWidth="1"/>
    <col min="2" max="2" width="15.81640625" style="134" customWidth="1"/>
    <col min="3" max="3" width="22.453125" style="134" customWidth="1"/>
    <col min="4" max="4" width="18.453125" style="134" customWidth="1"/>
    <col min="5" max="5" width="18.81640625" style="134" customWidth="1"/>
    <col min="6" max="6" width="16.81640625" style="134" customWidth="1"/>
    <col min="7" max="7" width="16.453125" style="134" customWidth="1"/>
    <col min="8" max="8" width="17.81640625" style="134" customWidth="1"/>
    <col min="9" max="9" width="17.1796875" style="134" customWidth="1"/>
    <col min="10" max="10" width="17.54296875" style="134" customWidth="1"/>
    <col min="11" max="11" width="15.81640625" style="134" customWidth="1"/>
    <col min="12" max="12" width="14.54296875" style="134" customWidth="1"/>
    <col min="13" max="13" width="16.81640625" style="134" customWidth="1"/>
    <col min="14" max="14" width="11.81640625" style="134" customWidth="1"/>
    <col min="15" max="18" width="7.1796875" style="134" customWidth="1"/>
    <col min="19" max="19" width="23.81640625" style="134" customWidth="1"/>
    <col min="20" max="16384" width="9.1796875" style="134"/>
  </cols>
  <sheetData>
    <row r="1" spans="2:14" s="11" customFormat="1" ht="50" customHeight="1" thickBot="1" x14ac:dyDescent="0.4">
      <c r="B1" s="138"/>
    </row>
    <row r="2" spans="2:14" s="11" customFormat="1" ht="21" x14ac:dyDescent="0.5">
      <c r="B2" s="139" t="s">
        <v>0</v>
      </c>
      <c r="C2" s="51"/>
      <c r="D2" s="51"/>
      <c r="E2" s="51"/>
      <c r="F2" s="51"/>
      <c r="G2" s="51"/>
      <c r="H2" s="51"/>
      <c r="I2" s="51"/>
      <c r="J2" s="51"/>
      <c r="K2" s="51"/>
      <c r="L2" s="51"/>
      <c r="M2" s="51"/>
      <c r="N2" s="52"/>
    </row>
    <row r="3" spans="2:14" s="11" customFormat="1" ht="21" customHeight="1" x14ac:dyDescent="0.35">
      <c r="B3" s="53" t="s">
        <v>1</v>
      </c>
      <c r="C3" s="54"/>
      <c r="N3" s="55"/>
    </row>
    <row r="4" spans="2:14" s="11" customFormat="1" ht="21" customHeight="1" x14ac:dyDescent="0.35">
      <c r="B4" s="56" t="s">
        <v>2</v>
      </c>
      <c r="C4" s="57"/>
      <c r="D4" s="187"/>
      <c r="E4" s="187"/>
      <c r="F4" s="58" t="s">
        <v>3</v>
      </c>
      <c r="G4" s="187"/>
      <c r="H4" s="187"/>
      <c r="I4" s="187"/>
      <c r="K4" s="188" t="s">
        <v>4</v>
      </c>
      <c r="L4" s="156"/>
      <c r="M4" s="189"/>
      <c r="N4" s="190"/>
    </row>
    <row r="5" spans="2:14" s="11" customFormat="1" ht="21" customHeight="1" x14ac:dyDescent="0.35">
      <c r="B5" s="56" t="s">
        <v>5</v>
      </c>
      <c r="C5" s="57"/>
      <c r="D5" s="187"/>
      <c r="E5" s="187"/>
      <c r="F5" s="58" t="s">
        <v>6</v>
      </c>
      <c r="G5" s="187"/>
      <c r="H5" s="187"/>
      <c r="I5" s="187"/>
      <c r="N5" s="59" t="str">
        <f>N69</f>
        <v>Version: 202605A</v>
      </c>
    </row>
    <row r="6" spans="2:14" s="11" customFormat="1" ht="10" customHeight="1" x14ac:dyDescent="0.35">
      <c r="B6" s="60"/>
      <c r="G6" s="61"/>
      <c r="H6" s="61"/>
      <c r="N6" s="55"/>
    </row>
    <row r="7" spans="2:14" s="11" customFormat="1" ht="15.5" x14ac:dyDescent="0.35">
      <c r="B7" s="167" t="s">
        <v>7</v>
      </c>
      <c r="C7" s="168"/>
      <c r="D7" s="168"/>
      <c r="E7" s="168"/>
      <c r="F7" s="168"/>
      <c r="G7" s="168"/>
      <c r="H7" s="168"/>
      <c r="I7" s="168"/>
      <c r="J7" s="168"/>
      <c r="K7" s="168"/>
      <c r="L7" s="168"/>
      <c r="M7" s="168"/>
      <c r="N7" s="169"/>
    </row>
    <row r="8" spans="2:14" s="11" customFormat="1" ht="18.75" customHeight="1" x14ac:dyDescent="0.35">
      <c r="B8" s="191" t="s">
        <v>8</v>
      </c>
      <c r="C8" s="192"/>
      <c r="D8" s="192"/>
      <c r="E8" s="192"/>
      <c r="F8" s="193"/>
      <c r="G8" s="193"/>
      <c r="H8" s="193"/>
      <c r="I8" s="193"/>
      <c r="J8" s="193"/>
      <c r="K8" s="193"/>
      <c r="L8" s="193"/>
      <c r="M8" s="193"/>
      <c r="N8" s="194"/>
    </row>
    <row r="9" spans="2:14" s="11" customFormat="1" ht="16.5" customHeight="1" x14ac:dyDescent="0.35">
      <c r="B9" s="53" t="s">
        <v>9</v>
      </c>
      <c r="C9" s="63"/>
      <c r="I9" s="64"/>
      <c r="J9" s="64"/>
      <c r="N9" s="55"/>
    </row>
    <row r="10" spans="2:14" s="11" customFormat="1" ht="5.25" customHeight="1" x14ac:dyDescent="0.35">
      <c r="B10" s="53"/>
      <c r="C10" s="63"/>
      <c r="I10" s="64"/>
      <c r="J10" s="64"/>
      <c r="N10" s="55"/>
    </row>
    <row r="11" spans="2:14" s="11" customFormat="1" ht="17.25" customHeight="1" x14ac:dyDescent="0.35">
      <c r="B11" s="65"/>
      <c r="C11" s="66" t="s">
        <v>10</v>
      </c>
      <c r="D11" s="67"/>
      <c r="E11" s="162" t="s">
        <v>11</v>
      </c>
      <c r="F11" s="162"/>
      <c r="G11" s="162"/>
      <c r="H11" s="162"/>
      <c r="N11" s="55"/>
    </row>
    <row r="12" spans="2:14" s="11" customFormat="1" ht="15.75" customHeight="1" x14ac:dyDescent="0.35">
      <c r="B12" s="65"/>
      <c r="C12" s="31"/>
      <c r="D12" s="67"/>
      <c r="E12" s="163" t="s">
        <v>12</v>
      </c>
      <c r="F12" s="163"/>
      <c r="N12" s="55"/>
    </row>
    <row r="13" spans="2:14" s="11" customFormat="1" ht="5.25" customHeight="1" x14ac:dyDescent="0.35">
      <c r="B13" s="65"/>
      <c r="C13" s="68"/>
      <c r="E13" s="166"/>
      <c r="F13" s="166"/>
      <c r="N13" s="55"/>
    </row>
    <row r="14" spans="2:14" s="11" customFormat="1" ht="15.5" x14ac:dyDescent="0.35">
      <c r="B14" s="65"/>
      <c r="C14" s="66" t="s">
        <v>13</v>
      </c>
      <c r="D14" s="69"/>
      <c r="E14" s="166"/>
      <c r="F14" s="166"/>
      <c r="N14" s="55"/>
    </row>
    <row r="15" spans="2:14" s="11" customFormat="1" ht="15.5" x14ac:dyDescent="0.35">
      <c r="B15" s="60"/>
      <c r="C15" s="31"/>
      <c r="E15" s="166"/>
      <c r="F15" s="166"/>
      <c r="N15" s="55"/>
    </row>
    <row r="16" spans="2:14" s="11" customFormat="1" ht="9" customHeight="1" x14ac:dyDescent="0.35">
      <c r="B16" s="60"/>
      <c r="N16" s="55"/>
    </row>
    <row r="17" spans="2:19" s="11" customFormat="1" ht="15" customHeight="1" x14ac:dyDescent="0.35">
      <c r="B17" s="167" t="s">
        <v>14</v>
      </c>
      <c r="C17" s="168"/>
      <c r="D17" s="168"/>
      <c r="E17" s="168"/>
      <c r="F17" s="168"/>
      <c r="G17" s="168"/>
      <c r="H17" s="168"/>
      <c r="I17" s="168"/>
      <c r="J17" s="168"/>
      <c r="K17" s="168"/>
      <c r="L17" s="168"/>
      <c r="M17" s="168"/>
      <c r="N17" s="169"/>
    </row>
    <row r="18" spans="2:19" s="11" customFormat="1" ht="16.5" customHeight="1" x14ac:dyDescent="0.35">
      <c r="B18" s="164" t="s">
        <v>15</v>
      </c>
      <c r="C18" s="165"/>
      <c r="D18" s="165"/>
      <c r="E18" s="70"/>
      <c r="F18" s="70"/>
      <c r="G18" s="70"/>
      <c r="H18" s="70"/>
      <c r="I18" s="70"/>
      <c r="J18" s="70"/>
      <c r="K18" s="70"/>
      <c r="L18" s="70"/>
      <c r="M18" s="70"/>
      <c r="N18" s="71"/>
    </row>
    <row r="19" spans="2:19" s="11" customFormat="1" ht="16.5" customHeight="1" x14ac:dyDescent="0.35">
      <c r="B19" s="72"/>
      <c r="C19" s="30"/>
      <c r="D19" s="73"/>
      <c r="E19" s="151"/>
      <c r="F19" s="151"/>
      <c r="N19" s="55"/>
    </row>
    <row r="20" spans="2:19" s="11" customFormat="1" ht="6.75" customHeight="1" x14ac:dyDescent="0.35">
      <c r="B20" s="72"/>
      <c r="C20" s="74"/>
      <c r="D20" s="75"/>
      <c r="E20" s="75"/>
      <c r="N20" s="55"/>
    </row>
    <row r="21" spans="2:19" s="11" customFormat="1" ht="15" customHeight="1" x14ac:dyDescent="0.35">
      <c r="B21" s="167" t="s">
        <v>16</v>
      </c>
      <c r="C21" s="168"/>
      <c r="D21" s="168"/>
      <c r="E21" s="168"/>
      <c r="F21" s="168"/>
      <c r="G21" s="168"/>
      <c r="H21" s="168"/>
      <c r="I21" s="168"/>
      <c r="J21" s="168"/>
      <c r="K21" s="168"/>
      <c r="L21" s="168"/>
      <c r="M21" s="168"/>
      <c r="N21" s="169"/>
      <c r="S21" s="50"/>
    </row>
    <row r="22" spans="2:19" s="11" customFormat="1" ht="22.5" customHeight="1" x14ac:dyDescent="0.35">
      <c r="B22" s="152" t="s">
        <v>17</v>
      </c>
      <c r="C22" s="153"/>
      <c r="D22" s="153"/>
      <c r="E22" s="153"/>
      <c r="F22" s="154"/>
      <c r="G22" s="160" t="s">
        <v>18</v>
      </c>
      <c r="H22" s="160"/>
      <c r="I22" s="160"/>
      <c r="J22" s="160"/>
      <c r="K22" s="160"/>
      <c r="L22" s="160"/>
      <c r="M22" s="160"/>
      <c r="N22" s="161"/>
    </row>
    <row r="23" spans="2:19" s="11" customFormat="1" ht="21.75" customHeight="1" x14ac:dyDescent="0.35">
      <c r="B23" s="155" t="s">
        <v>19</v>
      </c>
      <c r="C23" s="156"/>
      <c r="D23" s="157"/>
      <c r="E23" s="158"/>
      <c r="F23" s="159"/>
      <c r="G23" s="77"/>
      <c r="H23" s="78"/>
      <c r="I23" s="77"/>
      <c r="J23" s="77"/>
      <c r="K23" s="77"/>
      <c r="L23" s="77"/>
      <c r="M23" s="77"/>
      <c r="N23" s="79"/>
    </row>
    <row r="24" spans="2:19" s="11" customFormat="1" ht="21.75" customHeight="1" thickBot="1" x14ac:dyDescent="0.4">
      <c r="B24" s="155" t="s">
        <v>20</v>
      </c>
      <c r="C24" s="156"/>
      <c r="D24" s="197"/>
      <c r="E24" s="198"/>
      <c r="F24" s="199"/>
      <c r="G24" s="77"/>
      <c r="H24" s="77"/>
      <c r="I24" s="77"/>
      <c r="J24" s="78"/>
      <c r="K24" s="77"/>
      <c r="L24" s="77"/>
      <c r="M24" s="77"/>
      <c r="N24" s="79"/>
    </row>
    <row r="25" spans="2:19" s="11" customFormat="1" ht="21.75" customHeight="1" thickTop="1" x14ac:dyDescent="0.35">
      <c r="B25" s="155" t="s">
        <v>21</v>
      </c>
      <c r="C25" s="156"/>
      <c r="D25" s="197"/>
      <c r="E25" s="198"/>
      <c r="F25" s="199"/>
      <c r="G25" s="78"/>
      <c r="H25" s="78"/>
      <c r="I25" s="78"/>
      <c r="J25" s="78"/>
      <c r="K25" s="78"/>
      <c r="L25" s="78"/>
      <c r="M25" s="183" t="s">
        <v>22</v>
      </c>
      <c r="N25" s="184"/>
    </row>
    <row r="26" spans="2:19" s="11" customFormat="1" ht="31.5" customHeight="1" thickBot="1" x14ac:dyDescent="0.4">
      <c r="B26" s="80" t="s">
        <v>240</v>
      </c>
      <c r="C26" s="81"/>
      <c r="D26" s="81"/>
      <c r="E26" s="82"/>
      <c r="F26" s="29" t="s">
        <v>23</v>
      </c>
      <c r="G26" s="83" t="str">
        <f>IF(F26="Select Province", "","Suggested Submitted Price")</f>
        <v/>
      </c>
      <c r="H26" s="195" t="str">
        <f>IF(G26="Suggested Submitted Price","Price to be determined by  pCPA Office","")</f>
        <v/>
      </c>
      <c r="I26" s="196"/>
      <c r="J26" s="84"/>
      <c r="K26" s="84"/>
      <c r="L26" s="84"/>
      <c r="M26" s="185"/>
      <c r="N26" s="186"/>
    </row>
    <row r="27" spans="2:19" s="11" customFormat="1" ht="62.25" customHeight="1" thickTop="1" thickBot="1" x14ac:dyDescent="0.4">
      <c r="B27" s="76" t="s">
        <v>24</v>
      </c>
      <c r="C27" s="85" t="s">
        <v>25</v>
      </c>
      <c r="D27" s="85" t="s">
        <v>26</v>
      </c>
      <c r="E27" s="86" t="s">
        <v>27</v>
      </c>
      <c r="F27" s="87" t="s">
        <v>28</v>
      </c>
      <c r="G27" s="88" t="s">
        <v>29</v>
      </c>
      <c r="H27" s="89" t="s">
        <v>30</v>
      </c>
      <c r="I27" s="90" t="s">
        <v>31</v>
      </c>
      <c r="J27" s="91" t="s">
        <v>32</v>
      </c>
      <c r="K27" s="89" t="s">
        <v>33</v>
      </c>
      <c r="L27" s="92" t="s">
        <v>34</v>
      </c>
      <c r="M27" s="93" t="s">
        <v>35</v>
      </c>
      <c r="N27" s="94" t="s">
        <v>36</v>
      </c>
    </row>
    <row r="28" spans="2:19" s="11" customFormat="1" thickTop="1" x14ac:dyDescent="0.35">
      <c r="B28" s="25"/>
      <c r="C28" s="26"/>
      <c r="D28" s="33"/>
      <c r="E28" s="26"/>
      <c r="F28" s="27"/>
      <c r="G28" s="15"/>
      <c r="H28" s="16"/>
      <c r="I28" s="13"/>
      <c r="J28" s="95"/>
      <c r="K28" s="19" t="str">
        <f>IF(J28=Lists!$G$4,Lists!$B$4,IF(J28=Lists!$G$5,Lists!$B$5,IF(J28=Lists!$G$6,Lists!$B$6,IF(J28=Lists!$G$7,Lists!$B$7,IF(J28=Lists!$G$8,Lists!$B$8,IF(J28=Lists!$G$9,"pan-Can",""))))))</f>
        <v/>
      </c>
      <c r="L28" s="17" t="str">
        <f t="array" ref="L28">IFERROR(_xlfn.IFNA(
INDEX(pancan_prices,MATCH($D$23&amp;IF(ISNUMBER(SEARCH(" ",D28,1)),REPLACE(D28,SEARCH(" ",D28,1),1,""),D28),[0]!pancan_mol&amp;pancan_str,0),1),(ROUND(G28*K28,4))),"")</f>
        <v/>
      </c>
      <c r="M28" s="32" t="s">
        <v>37</v>
      </c>
      <c r="N28" s="20" t="str">
        <f t="array" ref="N28">IFERROR(_xlfn.IFNA(
INDEX(pancan_prices,MATCH($D$23&amp;IF(ISNUMBER(SEARCH(" ",D28,1)),REPLACE(D28,SEARCH(" ",D28,1),1,""),D28),pancan_mol&amp;pancan_str,0),1),(ROUND(M28*K28,4))),"")</f>
        <v/>
      </c>
    </row>
    <row r="29" spans="2:19" s="11" customFormat="1" ht="15.5" x14ac:dyDescent="0.35">
      <c r="B29" s="25"/>
      <c r="C29" s="28"/>
      <c r="D29" s="33"/>
      <c r="E29" s="26"/>
      <c r="F29" s="27"/>
      <c r="G29" s="15"/>
      <c r="H29" s="16"/>
      <c r="I29" s="13"/>
      <c r="J29" s="95"/>
      <c r="K29" s="19" t="str">
        <f>IF(J29=Lists!$G$4,Lists!$B$4,IF(J29=Lists!$G$5,Lists!$B$5,IF(J29=Lists!$G$6,Lists!$B$6,IF(J29=Lists!$G$7,Lists!$B$7,IF(J29=Lists!$G$8,Lists!$B$8,IF(J29=Lists!$G$9,"pan-Can",""))))))</f>
        <v/>
      </c>
      <c r="L29" s="17" t="str">
        <f t="array" ref="L29">IFERROR(_xlfn.IFNA(
INDEX(pancan_prices,MATCH($D$23&amp;IF(ISNUMBER(SEARCH(" ",D29,1)),REPLACE(D29,SEARCH(" ",D29,1),1,""),D29),[0]!pancan_mol&amp;pancan_str,0),1),(ROUND(G29*K29,4))),"")</f>
        <v/>
      </c>
      <c r="M29" s="32" t="s">
        <v>37</v>
      </c>
      <c r="N29" s="21" t="str">
        <f t="array" ref="N29">IFERROR(_xlfn.IFNA(
INDEX(pancan_prices,MATCH($D$23&amp;IF(ISNUMBER(SEARCH(" ",D29,1)),REPLACE(D29,SEARCH(" ",D29,1),1,""),D29),pancan_mol&amp;pancan_str,0),1),(ROUND(M29*K29,4))),"")</f>
        <v/>
      </c>
    </row>
    <row r="30" spans="2:19" s="11" customFormat="1" ht="15.5" x14ac:dyDescent="0.35">
      <c r="B30" s="25"/>
      <c r="C30" s="28"/>
      <c r="D30" s="33"/>
      <c r="E30" s="26"/>
      <c r="F30" s="27"/>
      <c r="G30" s="15"/>
      <c r="H30" s="16"/>
      <c r="I30" s="13"/>
      <c r="J30" s="95"/>
      <c r="K30" s="19" t="str">
        <f>IF(J30=Lists!$G$4,Lists!$B$4,IF(J30=Lists!$G$5,Lists!$B$5,IF(J30=Lists!$G$6,Lists!$B$6,IF(J30=Lists!$G$7,Lists!$B$7,IF(J30=Lists!$G$8,Lists!$B$8,IF(J30=Lists!$G$9,"pan-Can",""))))))</f>
        <v/>
      </c>
      <c r="L30" s="17" t="str">
        <f t="array" ref="L30">IFERROR(_xlfn.IFNA(
INDEX(pancan_prices,MATCH($D$23&amp;IF(ISNUMBER(SEARCH(" ",D30,1)),REPLACE(D30,SEARCH(" ",D30,1),1,""),D30),[0]!pancan_mol&amp;pancan_str,0),1),(ROUND(G30*K30,4))),"")</f>
        <v/>
      </c>
      <c r="M30" s="32" t="s">
        <v>37</v>
      </c>
      <c r="N30" s="21" t="str">
        <f t="array" ref="N30">IFERROR(_xlfn.IFNA(
INDEX(pancan_prices,MATCH($D$23&amp;IF(ISNUMBER(SEARCH(" ",D30,1)),REPLACE(D30,SEARCH(" ",D30,1),1,""),D30),pancan_mol&amp;pancan_str,0),1),(ROUND(M30*K30,4))),"")</f>
        <v/>
      </c>
    </row>
    <row r="31" spans="2:19" s="11" customFormat="1" ht="15.5" x14ac:dyDescent="0.35">
      <c r="B31" s="25"/>
      <c r="C31" s="28"/>
      <c r="D31" s="33"/>
      <c r="E31" s="26"/>
      <c r="F31" s="27"/>
      <c r="G31" s="15"/>
      <c r="H31" s="16"/>
      <c r="I31" s="13"/>
      <c r="J31" s="95"/>
      <c r="K31" s="19" t="str">
        <f>IF(J31=Lists!$G$4,Lists!$B$4,IF(J31=Lists!$G$5,Lists!$B$5,IF(J31=Lists!$G$6,Lists!$B$6,IF(J31=Lists!$G$7,Lists!$B$7,IF(J31=Lists!$G$8,Lists!$B$8,IF(J31=Lists!$G$9,"pan-Can",""))))))</f>
        <v/>
      </c>
      <c r="L31" s="17" t="str">
        <f t="array" ref="L31">IFERROR(_xlfn.IFNA(
INDEX(pancan_prices,MATCH($D$23&amp;IF(ISNUMBER(SEARCH(" ",D31,1)),REPLACE(D31,SEARCH(" ",D31,1),1,""),D31),[0]!pancan_mol&amp;pancan_str,0),1),(ROUND(G31*K31,4))),"")</f>
        <v/>
      </c>
      <c r="M31" s="32" t="s">
        <v>37</v>
      </c>
      <c r="N31" s="21" t="str">
        <f t="array" ref="N31">IFERROR(_xlfn.IFNA(
INDEX(pancan_prices,MATCH($D$23&amp;IF(ISNUMBER(SEARCH(" ",D31,1)),REPLACE(D31,SEARCH(" ",D31,1),1,""),D31),pancan_mol&amp;pancan_str,0),1),(ROUND(M31*K31,4))),"")</f>
        <v/>
      </c>
    </row>
    <row r="32" spans="2:19" s="11" customFormat="1" ht="15.5" x14ac:dyDescent="0.35">
      <c r="B32" s="25"/>
      <c r="C32" s="28"/>
      <c r="D32" s="33"/>
      <c r="E32" s="26"/>
      <c r="F32" s="27"/>
      <c r="G32" s="15"/>
      <c r="H32" s="16"/>
      <c r="I32" s="13"/>
      <c r="J32" s="95"/>
      <c r="K32" s="19" t="str">
        <f>IF(J32=Lists!$G$4,Lists!$B$4,IF(J32=Lists!$G$5,Lists!$B$5,IF(J32=Lists!$G$6,Lists!$B$6,IF(J32=Lists!$G$7,Lists!$B$7,IF(J32=Lists!$G$8,Lists!$B$8,IF(J32=Lists!$G$9,"pan-Can",""))))))</f>
        <v/>
      </c>
      <c r="L32" s="17" t="str">
        <f t="array" ref="L32">IFERROR(_xlfn.IFNA(
INDEX(pancan_prices,MATCH($D$23&amp;IF(ISNUMBER(SEARCH(" ",D32,1)),REPLACE(D32,SEARCH(" ",D32,1),1,""),D32),[0]!pancan_mol&amp;pancan_str,0),1),(ROUND(G32*K32,4))),"")</f>
        <v/>
      </c>
      <c r="M32" s="32" t="s">
        <v>37</v>
      </c>
      <c r="N32" s="21" t="str">
        <f t="array" ref="N32">IFERROR(_xlfn.IFNA(
INDEX(pancan_prices,MATCH($D$23&amp;IF(ISNUMBER(SEARCH(" ",D32,1)),REPLACE(D32,SEARCH(" ",D32,1),1,""),D32),pancan_mol&amp;pancan_str,0),1),(ROUND(M32*K32,4))),"")</f>
        <v/>
      </c>
    </row>
    <row r="33" spans="2:14" s="11" customFormat="1" ht="15.5" x14ac:dyDescent="0.35">
      <c r="B33" s="25"/>
      <c r="C33" s="28"/>
      <c r="D33" s="33"/>
      <c r="E33" s="26"/>
      <c r="F33" s="27"/>
      <c r="G33" s="15"/>
      <c r="H33" s="16"/>
      <c r="I33" s="13"/>
      <c r="J33" s="95"/>
      <c r="K33" s="19" t="str">
        <f>IF(J33=Lists!$G$4,Lists!$B$4,IF(J33=Lists!$G$5,Lists!$B$5,IF(J33=Lists!$G$6,Lists!$B$6,IF(J33=Lists!$G$7,Lists!$B$7,IF(J33=Lists!$G$8,Lists!$B$8,IF(J33=Lists!$G$9,"pan-Can",""))))))</f>
        <v/>
      </c>
      <c r="L33" s="17" t="str">
        <f t="array" ref="L33">IFERROR(_xlfn.IFNA(
INDEX(pancan_prices,MATCH($D$23&amp;IF(ISNUMBER(SEARCH(" ",D33,1)),REPLACE(D33,SEARCH(" ",D33,1),1,""),D33),[0]!pancan_mol&amp;pancan_str,0),1),(ROUND(G33*K33,4))),"")</f>
        <v/>
      </c>
      <c r="M33" s="32" t="s">
        <v>37</v>
      </c>
      <c r="N33" s="21" t="str">
        <f t="array" ref="N33">IFERROR(_xlfn.IFNA(
INDEX(pancan_prices,MATCH($D$23&amp;IF(ISNUMBER(SEARCH(" ",D33,1)),REPLACE(D33,SEARCH(" ",D33,1),1,""),D33),pancan_mol&amp;pancan_str,0),1),(ROUND(M33*K33,4))),"")</f>
        <v/>
      </c>
    </row>
    <row r="34" spans="2:14" s="11" customFormat="1" ht="15.5" x14ac:dyDescent="0.35">
      <c r="B34" s="60"/>
      <c r="N34" s="55"/>
    </row>
    <row r="35" spans="2:14" s="11" customFormat="1" ht="15.5" x14ac:dyDescent="0.35">
      <c r="B35" s="167" t="s">
        <v>38</v>
      </c>
      <c r="C35" s="168"/>
      <c r="D35" s="168"/>
      <c r="E35" s="168"/>
      <c r="F35" s="168"/>
      <c r="G35" s="168"/>
      <c r="H35" s="168"/>
      <c r="I35" s="168"/>
      <c r="J35" s="168"/>
      <c r="K35" s="168"/>
      <c r="L35" s="168"/>
      <c r="M35" s="168"/>
      <c r="N35" s="169"/>
    </row>
    <row r="36" spans="2:14" s="11" customFormat="1" ht="22" customHeight="1" x14ac:dyDescent="0.35">
      <c r="B36" s="171" t="s">
        <v>17</v>
      </c>
      <c r="C36" s="172"/>
      <c r="D36" s="172"/>
      <c r="E36" s="172"/>
      <c r="F36" s="172"/>
      <c r="G36" s="172"/>
      <c r="H36" s="170" t="s">
        <v>18</v>
      </c>
      <c r="I36" s="160"/>
      <c r="J36" s="160"/>
      <c r="K36" s="160"/>
      <c r="L36" s="160"/>
      <c r="M36" s="160"/>
      <c r="N36" s="161"/>
    </row>
    <row r="37" spans="2:14" s="11" customFormat="1" ht="22" customHeight="1" x14ac:dyDescent="0.35">
      <c r="B37" s="155" t="s">
        <v>39</v>
      </c>
      <c r="C37" s="156"/>
      <c r="D37" s="173"/>
      <c r="E37" s="173"/>
      <c r="F37" s="173"/>
      <c r="G37" s="173"/>
      <c r="H37" s="135"/>
      <c r="I37" s="6"/>
      <c r="J37" s="6"/>
      <c r="K37" s="6"/>
      <c r="L37" s="6"/>
      <c r="M37" s="97"/>
      <c r="N37" s="98"/>
    </row>
    <row r="38" spans="2:14" s="11" customFormat="1" ht="22" customHeight="1" x14ac:dyDescent="0.35">
      <c r="B38" s="155" t="s">
        <v>21</v>
      </c>
      <c r="C38" s="156"/>
      <c r="D38" s="174"/>
      <c r="E38" s="174"/>
      <c r="F38" s="174"/>
      <c r="G38" s="174"/>
      <c r="H38" s="135"/>
      <c r="I38" s="6"/>
      <c r="J38" s="6"/>
      <c r="K38" s="6"/>
      <c r="L38" s="6"/>
      <c r="M38" s="97"/>
      <c r="N38" s="98"/>
    </row>
    <row r="39" spans="2:14" s="11" customFormat="1" ht="40" customHeight="1" x14ac:dyDescent="0.35">
      <c r="B39" s="99" t="s">
        <v>40</v>
      </c>
      <c r="C39" s="100" t="s">
        <v>41</v>
      </c>
      <c r="D39" s="100"/>
      <c r="E39" s="101"/>
      <c r="F39" s="175"/>
      <c r="G39" s="176"/>
      <c r="H39" s="177"/>
      <c r="I39" s="178"/>
      <c r="J39" s="178"/>
      <c r="K39" s="178"/>
      <c r="L39" s="178"/>
      <c r="M39" s="178"/>
      <c r="N39" s="179"/>
    </row>
    <row r="40" spans="2:14" s="11" customFormat="1" ht="75" customHeight="1" x14ac:dyDescent="0.35">
      <c r="B40" s="99" t="s">
        <v>42</v>
      </c>
      <c r="C40" s="100" t="s">
        <v>43</v>
      </c>
      <c r="D40" s="100"/>
      <c r="E40" s="101"/>
      <c r="F40" s="175"/>
      <c r="G40" s="176"/>
      <c r="H40" s="180"/>
      <c r="I40" s="181"/>
      <c r="J40" s="181"/>
      <c r="K40" s="181"/>
      <c r="L40" s="181"/>
      <c r="M40" s="181"/>
      <c r="N40" s="182"/>
    </row>
    <row r="41" spans="2:14" s="11" customFormat="1" ht="15" customHeight="1" x14ac:dyDescent="0.35">
      <c r="B41" s="102" t="s">
        <v>44</v>
      </c>
      <c r="C41" s="103"/>
      <c r="D41" s="103"/>
      <c r="E41" s="103"/>
      <c r="F41" s="103"/>
      <c r="G41" s="103"/>
      <c r="H41" s="104"/>
      <c r="I41" s="104"/>
      <c r="J41" s="104"/>
      <c r="K41" s="104"/>
      <c r="L41" s="104"/>
      <c r="M41" s="104"/>
      <c r="N41" s="105"/>
    </row>
    <row r="42" spans="2:14" s="11" customFormat="1" ht="15" customHeight="1" x14ac:dyDescent="0.35">
      <c r="B42" s="102" t="s">
        <v>45</v>
      </c>
      <c r="C42" s="103"/>
      <c r="D42" s="103"/>
      <c r="E42" s="103"/>
      <c r="F42" s="103"/>
      <c r="G42" s="103"/>
      <c r="H42" s="104"/>
      <c r="I42" s="104"/>
      <c r="J42" s="104"/>
      <c r="K42" s="104"/>
      <c r="L42" s="104"/>
      <c r="M42" s="104"/>
      <c r="N42" s="105"/>
    </row>
    <row r="43" spans="2:14" s="11" customFormat="1" ht="15" customHeight="1" x14ac:dyDescent="0.35">
      <c r="B43" s="60"/>
      <c r="N43" s="55"/>
    </row>
    <row r="44" spans="2:14" s="11" customFormat="1" ht="44.15" customHeight="1" x14ac:dyDescent="0.35">
      <c r="B44" s="96" t="s">
        <v>24</v>
      </c>
      <c r="C44" s="86" t="s">
        <v>25</v>
      </c>
      <c r="D44" s="86" t="s">
        <v>26</v>
      </c>
      <c r="E44" s="86" t="s">
        <v>27</v>
      </c>
      <c r="F44" s="86" t="s">
        <v>46</v>
      </c>
      <c r="G44" s="86" t="s">
        <v>28</v>
      </c>
      <c r="H44" s="106" t="s">
        <v>47</v>
      </c>
      <c r="I44" s="106" t="s">
        <v>48</v>
      </c>
      <c r="J44" s="106" t="s">
        <v>49</v>
      </c>
      <c r="K44" s="106" t="s">
        <v>50</v>
      </c>
      <c r="L44" s="89" t="s">
        <v>51</v>
      </c>
      <c r="N44" s="55"/>
    </row>
    <row r="45" spans="2:14" s="11" customFormat="1" ht="15.5" x14ac:dyDescent="0.35">
      <c r="B45" s="34"/>
      <c r="C45" s="35"/>
      <c r="D45" s="35"/>
      <c r="E45" s="35"/>
      <c r="F45" s="35"/>
      <c r="G45" s="35"/>
      <c r="H45" s="38" t="str">
        <f>IFERROR(IF(ISNUMBER(L45),L45/K45,""),"")</f>
        <v/>
      </c>
      <c r="I45" s="13"/>
      <c r="J45" s="95"/>
      <c r="K45" s="19" t="str">
        <f>IF(J45=Lists!$G$4,Lists!$B$4,IF(J45=Lists!$G$5,Lists!$B$5,IF(J45=Lists!$G$6,Lists!$B$6,IF(J45=Lists!$G$7,Lists!$B$7,IF(J45=Lists!$G$8,Lists!$B$8,IF(J45=Lists!$G$9,"pan-Can",""))))))</f>
        <v/>
      </c>
      <c r="L45" s="39"/>
      <c r="N45" s="55"/>
    </row>
    <row r="46" spans="2:14" s="11" customFormat="1" ht="15.5" x14ac:dyDescent="0.35">
      <c r="B46" s="34"/>
      <c r="C46" s="35"/>
      <c r="D46" s="35"/>
      <c r="E46" s="35"/>
      <c r="F46" s="35"/>
      <c r="G46" s="35"/>
      <c r="H46" s="107"/>
      <c r="I46" s="13"/>
      <c r="J46" s="95"/>
      <c r="K46" s="19" t="str">
        <f>IF(J46=Lists!$G$4,Lists!$B$4,IF(J46=Lists!$G$5,Lists!$B$5,IF(J46=Lists!$G$6,Lists!$B$6,IF(J46=Lists!$G$7,Lists!$B$7,IF(J46=Lists!$G$8,Lists!$B$8,IF(J46=Lists!$G$9,"pan-Can",""))))))</f>
        <v/>
      </c>
      <c r="L46" s="108"/>
      <c r="N46" s="55"/>
    </row>
    <row r="47" spans="2:14" s="11" customFormat="1" ht="15.5" x14ac:dyDescent="0.35">
      <c r="B47" s="34"/>
      <c r="C47" s="35"/>
      <c r="D47" s="35"/>
      <c r="E47" s="35"/>
      <c r="F47" s="35"/>
      <c r="G47" s="35"/>
      <c r="H47" s="107"/>
      <c r="I47" s="13"/>
      <c r="J47" s="95"/>
      <c r="K47" s="19" t="str">
        <f>IF(J47=Lists!$G$4,Lists!$B$4,IF(J47=Lists!$G$5,Lists!$B$5,IF(J47=Lists!$G$6,Lists!$B$6,IF(J47=Lists!$G$7,Lists!$B$7,IF(J47=Lists!$G$8,Lists!$B$8,IF(J47=Lists!$G$9,"pan-Can",""))))))</f>
        <v/>
      </c>
      <c r="L47" s="108"/>
      <c r="N47" s="55"/>
    </row>
    <row r="48" spans="2:14" s="11" customFormat="1" ht="15.5" x14ac:dyDescent="0.35">
      <c r="B48" s="34"/>
      <c r="C48" s="35"/>
      <c r="D48" s="35"/>
      <c r="E48" s="35"/>
      <c r="F48" s="35"/>
      <c r="G48" s="35"/>
      <c r="H48" s="107"/>
      <c r="I48" s="13"/>
      <c r="J48" s="95"/>
      <c r="K48" s="19" t="str">
        <f>IF(J48=Lists!$G$4,Lists!$B$4,IF(J48=Lists!$G$5,Lists!$B$5,IF(J48=Lists!$G$6,Lists!$B$6,IF(J48=Lists!$G$7,Lists!$B$7,IF(J48=Lists!$G$8,Lists!$B$8,IF(J48=Lists!$G$9,"pan-Can",""))))))</f>
        <v/>
      </c>
      <c r="L48" s="108"/>
      <c r="N48" s="55"/>
    </row>
    <row r="49" spans="1:18" s="11" customFormat="1" ht="15.5" x14ac:dyDescent="0.35">
      <c r="B49" s="34"/>
      <c r="C49" s="35"/>
      <c r="D49" s="35"/>
      <c r="E49" s="35"/>
      <c r="F49" s="35"/>
      <c r="G49" s="35"/>
      <c r="H49" s="107"/>
      <c r="I49" s="13"/>
      <c r="J49" s="95"/>
      <c r="K49" s="19" t="str">
        <f>IF(J49=Lists!$G$4,Lists!$B$4,IF(J49=Lists!$G$5,Lists!$B$5,IF(J49=Lists!$G$6,Lists!$B$6,IF(J49=Lists!$G$7,Lists!$B$7,IF(J49=Lists!$G$8,Lists!$B$8,IF(J49=Lists!$G$9,"pan-Can",""))))))</f>
        <v/>
      </c>
      <c r="L49" s="108"/>
      <c r="N49" s="55"/>
    </row>
    <row r="50" spans="1:18" s="11" customFormat="1" ht="15.5" x14ac:dyDescent="0.35">
      <c r="B50" s="36"/>
      <c r="C50" s="37"/>
      <c r="D50" s="37"/>
      <c r="E50" s="37"/>
      <c r="F50" s="37"/>
      <c r="G50" s="37"/>
      <c r="H50" s="16"/>
      <c r="I50" s="13"/>
      <c r="J50" s="95"/>
      <c r="K50" s="19" t="str">
        <f>IF(J50=Lists!$G$4,Lists!$B$4,IF(J50=Lists!$G$5,Lists!$B$5,IF(J50=Lists!$G$6,Lists!$B$6,IF(J50=Lists!$G$7,Lists!$B$7,IF(J50=Lists!$G$8,Lists!$B$8,IF(J50=Lists!$G$9,"pan-Can",""))))))</f>
        <v/>
      </c>
      <c r="L50" s="109"/>
      <c r="N50" s="55"/>
    </row>
    <row r="51" spans="1:18" s="11" customFormat="1" thickBot="1" x14ac:dyDescent="0.4">
      <c r="B51" s="110"/>
      <c r="C51" s="111"/>
      <c r="D51" s="111"/>
      <c r="E51" s="111"/>
      <c r="F51" s="111"/>
      <c r="G51" s="111"/>
      <c r="H51" s="111"/>
      <c r="I51" s="111"/>
      <c r="J51" s="111"/>
      <c r="K51" s="111"/>
      <c r="L51" s="111"/>
      <c r="M51" s="111"/>
      <c r="N51" s="112"/>
    </row>
    <row r="52" spans="1:18" s="11" customFormat="1" ht="15.5" x14ac:dyDescent="0.35"/>
    <row r="53" spans="1:18" s="11" customFormat="1" ht="365.4" customHeight="1" x14ac:dyDescent="0.35">
      <c r="B53" s="140" t="s">
        <v>52</v>
      </c>
      <c r="C53" s="141"/>
      <c r="D53" s="141"/>
      <c r="E53" s="141"/>
      <c r="F53" s="141"/>
      <c r="G53" s="141"/>
      <c r="H53" s="141"/>
      <c r="I53" s="141"/>
      <c r="J53" s="141"/>
      <c r="K53" s="141"/>
      <c r="L53" s="141"/>
      <c r="M53" s="141"/>
      <c r="N53" s="142"/>
    </row>
    <row r="54" spans="1:18" s="11" customFormat="1" ht="18.75" customHeight="1" x14ac:dyDescent="0.35">
      <c r="B54" s="113" t="s">
        <v>53</v>
      </c>
      <c r="C54" s="114"/>
      <c r="D54" s="115"/>
      <c r="E54" s="115"/>
      <c r="F54" s="116"/>
      <c r="G54" s="117"/>
      <c r="H54" s="117"/>
      <c r="I54" s="117"/>
      <c r="J54" s="117"/>
      <c r="K54" s="117"/>
      <c r="L54" s="117"/>
      <c r="M54" s="117"/>
      <c r="N54" s="118"/>
      <c r="R54" s="14"/>
    </row>
    <row r="55" spans="1:18" s="11" customFormat="1" ht="19.25" customHeight="1" x14ac:dyDescent="0.35">
      <c r="A55" s="49"/>
      <c r="B55" s="137" t="s">
        <v>54</v>
      </c>
      <c r="C55" s="119"/>
      <c r="D55" s="119"/>
      <c r="E55" s="119"/>
      <c r="F55" s="119"/>
      <c r="G55" s="119"/>
      <c r="H55" s="119"/>
      <c r="I55" s="119"/>
      <c r="J55" s="119"/>
      <c r="K55" s="119"/>
      <c r="L55" s="119"/>
      <c r="M55" s="119"/>
      <c r="N55" s="120"/>
    </row>
    <row r="56" spans="1:18" s="11" customFormat="1" ht="20.149999999999999" customHeight="1" x14ac:dyDescent="0.35">
      <c r="B56" s="121" t="s">
        <v>55</v>
      </c>
      <c r="C56" s="122"/>
      <c r="D56" s="123"/>
      <c r="E56" s="123"/>
      <c r="F56" s="124"/>
      <c r="G56" s="124"/>
      <c r="H56" s="124"/>
      <c r="I56" s="124"/>
      <c r="J56" s="124"/>
      <c r="K56" s="124"/>
      <c r="L56" s="124"/>
      <c r="M56" s="124"/>
      <c r="N56" s="125"/>
    </row>
    <row r="57" spans="1:18" s="61" customFormat="1" ht="180.65" hidden="1" customHeight="1" x14ac:dyDescent="0.35"/>
    <row r="58" spans="1:18" s="11" customFormat="1" ht="176.4" customHeight="1" x14ac:dyDescent="0.35">
      <c r="B58" s="140" t="s">
        <v>56</v>
      </c>
      <c r="C58" s="141"/>
      <c r="D58" s="141"/>
      <c r="E58" s="141"/>
      <c r="F58" s="141"/>
      <c r="G58" s="141"/>
      <c r="H58" s="141"/>
      <c r="I58" s="141"/>
      <c r="J58" s="141"/>
      <c r="K58" s="141"/>
      <c r="L58" s="141"/>
      <c r="M58" s="141"/>
      <c r="N58" s="142"/>
    </row>
    <row r="59" spans="1:18" s="11" customFormat="1" ht="20.25" customHeight="1" x14ac:dyDescent="0.35">
      <c r="B59" s="121"/>
      <c r="C59" s="122"/>
      <c r="D59" s="201"/>
      <c r="E59" s="136"/>
      <c r="F59" s="124"/>
      <c r="G59" s="124"/>
      <c r="H59" s="124"/>
      <c r="I59" s="124"/>
      <c r="J59" s="124"/>
      <c r="K59" s="124"/>
      <c r="L59" s="124"/>
      <c r="M59" s="124"/>
      <c r="N59" s="125"/>
    </row>
    <row r="60" spans="1:18" s="11" customFormat="1" ht="12" customHeight="1" x14ac:dyDescent="0.35">
      <c r="B60" s="60"/>
      <c r="C60" s="62"/>
      <c r="D60" s="62"/>
      <c r="E60" s="62"/>
      <c r="F60" s="62"/>
      <c r="G60" s="62"/>
      <c r="H60" s="62"/>
      <c r="I60" s="62"/>
      <c r="J60" s="62"/>
      <c r="K60" s="62"/>
      <c r="L60" s="62"/>
      <c r="M60" s="62"/>
      <c r="N60" s="126"/>
    </row>
    <row r="61" spans="1:18" s="11" customFormat="1" ht="40.5" customHeight="1" x14ac:dyDescent="0.35">
      <c r="B61" s="127" t="s">
        <v>57</v>
      </c>
      <c r="C61" s="145"/>
      <c r="D61" s="145"/>
      <c r="K61" s="149" t="s">
        <v>58</v>
      </c>
      <c r="L61" s="149"/>
      <c r="M61" s="149"/>
      <c r="N61" s="150"/>
    </row>
    <row r="62" spans="1:18" s="11" customFormat="1" ht="15.5" x14ac:dyDescent="0.35">
      <c r="B62" s="60"/>
      <c r="C62" s="128" t="s">
        <v>59</v>
      </c>
      <c r="L62" s="200" t="s">
        <v>241</v>
      </c>
      <c r="N62" s="55"/>
    </row>
    <row r="63" spans="1:18" s="11" customFormat="1" ht="11.25" customHeight="1" thickBot="1" x14ac:dyDescent="0.4">
      <c r="B63" s="60"/>
      <c r="D63" s="129"/>
      <c r="E63" s="129"/>
      <c r="N63" s="55"/>
    </row>
    <row r="64" spans="1:18" s="11" customFormat="1" thickBot="1" x14ac:dyDescent="0.4">
      <c r="B64" s="146" t="s">
        <v>60</v>
      </c>
      <c r="C64" s="147"/>
      <c r="D64" s="147"/>
      <c r="E64" s="147"/>
      <c r="F64" s="147"/>
      <c r="G64" s="147"/>
      <c r="H64" s="147"/>
      <c r="I64" s="147"/>
      <c r="J64" s="147"/>
      <c r="K64" s="147"/>
      <c r="L64" s="147"/>
      <c r="M64" s="147"/>
      <c r="N64" s="148"/>
    </row>
    <row r="65" spans="2:14" s="11" customFormat="1" ht="15.5" x14ac:dyDescent="0.35">
      <c r="B65" s="60"/>
      <c r="C65" s="61"/>
      <c r="D65" s="130"/>
      <c r="E65" s="130"/>
      <c r="N65" s="55"/>
    </row>
    <row r="66" spans="2:14" s="11" customFormat="1" ht="15.5" x14ac:dyDescent="0.35">
      <c r="B66" s="60"/>
      <c r="C66" s="129" t="s">
        <v>61</v>
      </c>
      <c r="D66" s="143"/>
      <c r="E66" s="144"/>
      <c r="H66" s="11" t="s">
        <v>62</v>
      </c>
      <c r="I66" s="143"/>
      <c r="J66" s="144"/>
      <c r="N66" s="55"/>
    </row>
    <row r="67" spans="2:14" s="11" customFormat="1" ht="15.5" x14ac:dyDescent="0.35">
      <c r="B67" s="60"/>
      <c r="C67" s="61"/>
      <c r="D67" s="129"/>
      <c r="E67" s="129"/>
      <c r="G67" s="129"/>
      <c r="N67" s="55"/>
    </row>
    <row r="68" spans="2:14" s="11" customFormat="1" ht="15" customHeight="1" x14ac:dyDescent="0.35">
      <c r="B68" s="60"/>
      <c r="C68" s="129" t="s">
        <v>63</v>
      </c>
      <c r="H68" s="129" t="s">
        <v>64</v>
      </c>
      <c r="I68" s="131"/>
      <c r="J68" s="132"/>
      <c r="N68" s="55"/>
    </row>
    <row r="69" spans="2:14" s="11" customFormat="1" thickBot="1" x14ac:dyDescent="0.4">
      <c r="B69" s="110"/>
      <c r="C69" s="111"/>
      <c r="D69" s="111"/>
      <c r="E69" s="111"/>
      <c r="F69" s="111"/>
      <c r="G69" s="111"/>
      <c r="H69" s="111"/>
      <c r="I69" s="111"/>
      <c r="J69" s="111"/>
      <c r="K69" s="111"/>
      <c r="L69" s="111"/>
      <c r="M69" s="111"/>
      <c r="N69" s="133" t="s">
        <v>242</v>
      </c>
    </row>
    <row r="70" spans="2:14" s="11" customFormat="1" ht="15.5" x14ac:dyDescent="0.35">
      <c r="B70" s="18"/>
    </row>
  </sheetData>
  <sheetProtection algorithmName="SHA-512" hashValue="2DI/CaOPMq6xLRbsM9I92YJuzgH/ZGyjL0RkGQRKmH8TYYaD4+45d8MpxZWKbWvsN7kaynxMKi7N2PdEG+doPA==" saltValue="9geshYw+jUqTQfCbs8S7gg==" spinCount="100000" sheet="1" objects="1" selectLockedCells="1"/>
  <mergeCells count="44">
    <mergeCell ref="M25:N26"/>
    <mergeCell ref="G4:I4"/>
    <mergeCell ref="G5:I5"/>
    <mergeCell ref="D4:E4"/>
    <mergeCell ref="D5:E5"/>
    <mergeCell ref="K4:L4"/>
    <mergeCell ref="M4:N4"/>
    <mergeCell ref="B8:N8"/>
    <mergeCell ref="H26:I26"/>
    <mergeCell ref="B7:N7"/>
    <mergeCell ref="B17:N17"/>
    <mergeCell ref="B21:N21"/>
    <mergeCell ref="B24:C24"/>
    <mergeCell ref="D24:F24"/>
    <mergeCell ref="D25:F25"/>
    <mergeCell ref="B25:C25"/>
    <mergeCell ref="F39:G39"/>
    <mergeCell ref="B53:N53"/>
    <mergeCell ref="H39:N39"/>
    <mergeCell ref="H40:N40"/>
    <mergeCell ref="F40:G40"/>
    <mergeCell ref="B35:N35"/>
    <mergeCell ref="B37:C37"/>
    <mergeCell ref="H36:N36"/>
    <mergeCell ref="B36:G36"/>
    <mergeCell ref="B38:C38"/>
    <mergeCell ref="D37:G37"/>
    <mergeCell ref="D38:G38"/>
    <mergeCell ref="E11:F11"/>
    <mergeCell ref="E12:F12"/>
    <mergeCell ref="G11:H11"/>
    <mergeCell ref="B18:D18"/>
    <mergeCell ref="E13:F15"/>
    <mergeCell ref="E19:F19"/>
    <mergeCell ref="B22:F22"/>
    <mergeCell ref="B23:C23"/>
    <mergeCell ref="D23:F23"/>
    <mergeCell ref="G22:N22"/>
    <mergeCell ref="B58:N58"/>
    <mergeCell ref="D66:E66"/>
    <mergeCell ref="C61:D61"/>
    <mergeCell ref="I66:J66"/>
    <mergeCell ref="B64:N64"/>
    <mergeCell ref="K61:N61"/>
  </mergeCells>
  <dataValidations xWindow="554" yWindow="550" count="9">
    <dataValidation type="list" allowBlank="1" showInputMessage="1" showErrorMessage="1" sqref="I28:I33 I45:I50" xr:uid="{00000000-0002-0000-0000-000000000000}">
      <formula1>Competitors</formula1>
    </dataValidation>
    <dataValidation type="list" allowBlank="1" showInputMessage="1" showErrorMessage="1" sqref="J28:J33 J45:J50" xr:uid="{00000000-0002-0000-0000-000002000000}">
      <formula1>Tiers</formula1>
    </dataValidation>
    <dataValidation allowBlank="1" showErrorMessage="1" sqref="D27" xr:uid="{00000000-0002-0000-0000-000003000000}"/>
    <dataValidation allowBlank="1" showErrorMessage="1" prompt="Please use the following format:_x000a_XXmg  (ex:10mg)" sqref="D28:D33" xr:uid="{00000000-0002-0000-0000-000004000000}"/>
    <dataValidation showInputMessage="1" sqref="E13 D14" xr:uid="{00000000-0002-0000-0000-000005000000}"/>
    <dataValidation allowBlank="1" showErrorMessage="1" prompt="Please provide the generic chemical name" sqref="D24" xr:uid="{00000000-0002-0000-0000-000007000000}"/>
    <dataValidation allowBlank="1" showInputMessage="1" showErrorMessage="1" prompt="Please provide the specific product name" sqref="D25" xr:uid="{00000000-0002-0000-0000-000008000000}"/>
    <dataValidation type="list" allowBlank="1" showInputMessage="1" showErrorMessage="1" sqref="C19" xr:uid="{00000000-0002-0000-0000-000009000000}">
      <formula1>Not_assess</formula1>
    </dataValidation>
    <dataValidation type="list" allowBlank="1" showInputMessage="1" showErrorMessage="1" sqref="F39:F42 G39" xr:uid="{B11B143D-3192-4602-A592-2CD2D7567C67}">
      <formula1>MFR_STOCK</formula1>
    </dataValidation>
  </dataValidations>
  <hyperlinks>
    <hyperlink ref="L62" r:id="rId1" xr:uid="{00000000-0004-0000-0000-000000000000}"/>
  </hyperlinks>
  <printOptions horizontalCentered="1"/>
  <pageMargins left="0" right="0" top="0" bottom="0" header="0" footer="0"/>
  <pageSetup scale="61" fitToHeight="0" orientation="landscape" r:id="rId2"/>
  <headerFooter>
    <oddFooter>&amp;LMarket Entry Tiered Pricing Framework Form 
&amp;RMarket Entry 
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51" r:id="rId5" name="Check Box 27">
              <controlPr defaultSize="0" autoFill="0" autoLine="0" autoPict="0" altText="Yes, pricing is compliant with the framework">
                <anchor moveWithCells="1">
                  <from>
                    <xdr:col>4</xdr:col>
                    <xdr:colOff>977900</xdr:colOff>
                    <xdr:row>66</xdr:row>
                    <xdr:rowOff>31750</xdr:rowOff>
                  </from>
                  <to>
                    <xdr:col>5</xdr:col>
                    <xdr:colOff>0</xdr:colOff>
                    <xdr:row>68</xdr:row>
                    <xdr:rowOff>184150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54" yWindow="550" count="5">
        <x14:dataValidation type="list" allowBlank="1" showInputMessage="1" showErrorMessage="1" prompt="Which province lists this DIN?" xr:uid="{00000000-0002-0000-0000-00000B000000}">
          <x14:formula1>
            <xm:f>Lists!$B$35:$B$49</xm:f>
          </x14:formula1>
          <xm:sqref>F26</xm:sqref>
        </x14:dataValidation>
        <x14:dataValidation type="list" allowBlank="1" showInputMessage="1" showErrorMessage="1" xr:uid="{00000000-0002-0000-0000-00000D000000}">
          <x14:formula1>
            <xm:f>'Z:\1. Generics 2.0\Final Documents\[TPF_Market_Entry_Form_new (4).xlsx]Lists'!#REF!</xm:f>
          </x14:formula1>
          <xm:sqref>C16</xm:sqref>
        </x14:dataValidation>
        <x14:dataValidation type="list" allowBlank="1" showInputMessage="1" showErrorMessage="1" xr:uid="{00000000-0002-0000-0000-00000E000000}">
          <x14:formula1>
            <xm:f>Lists!$B$35:$B$47</xm:f>
          </x14:formula1>
          <xm:sqref>C15 C12</xm:sqref>
        </x14:dataValidation>
        <x14:dataValidation type="list" allowBlank="1" showInputMessage="1" showErrorMessage="1" xr:uid="{00000000-0002-0000-0000-00000F000000}">
          <x14:formula1>
            <xm:f>Lists!$B$12:$B$14</xm:f>
          </x14:formula1>
          <xm:sqref>H28:H33</xm:sqref>
        </x14:dataValidation>
        <x14:dataValidation type="list" showInputMessage="1" showErrorMessage="1" xr:uid="{00000000-0002-0000-0000-00000C000000}">
          <x14:formula1>
            <xm:f>Lists!$G$19:$G$88</xm:f>
          </x14:formula1>
          <xm:sqref>D23:F23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H86"/>
  <sheetViews>
    <sheetView showGridLines="0" topLeftCell="A10" zoomScale="85" zoomScaleNormal="85" workbookViewId="0">
      <selection activeCell="G85" sqref="G20:G85"/>
    </sheetView>
  </sheetViews>
  <sheetFormatPr defaultColWidth="0" defaultRowHeight="14.5" x14ac:dyDescent="0.35"/>
  <cols>
    <col min="1" max="1" width="3.453125" customWidth="1"/>
    <col min="2" max="2" width="17" style="2" customWidth="1"/>
    <col min="3" max="5" width="14.453125" style="2" customWidth="1"/>
    <col min="6" max="6" width="16.81640625" customWidth="1"/>
    <col min="7" max="7" width="27.1796875" customWidth="1"/>
    <col min="8" max="8" width="9.1796875" customWidth="1"/>
    <col min="9" max="16384" width="9.1796875" hidden="1"/>
  </cols>
  <sheetData>
    <row r="2" spans="2:7" x14ac:dyDescent="0.35">
      <c r="B2" s="3" t="s">
        <v>65</v>
      </c>
      <c r="C2" s="1"/>
      <c r="D2" s="1"/>
      <c r="E2" s="1"/>
      <c r="F2" s="1"/>
      <c r="G2" s="6"/>
    </row>
    <row r="3" spans="2:7" x14ac:dyDescent="0.35">
      <c r="B3" s="40" t="s">
        <v>66</v>
      </c>
      <c r="C3" s="40" t="s">
        <v>67</v>
      </c>
      <c r="D3" s="40" t="s">
        <v>68</v>
      </c>
      <c r="E3" s="40" t="s">
        <v>69</v>
      </c>
      <c r="F3" s="40" t="s">
        <v>70</v>
      </c>
      <c r="G3" s="41" t="s">
        <v>71</v>
      </c>
    </row>
    <row r="4" spans="2:7" x14ac:dyDescent="0.35">
      <c r="B4" s="42">
        <v>0.85</v>
      </c>
      <c r="C4" s="43" t="s">
        <v>37</v>
      </c>
      <c r="D4" s="43" t="s">
        <v>72</v>
      </c>
      <c r="E4" s="43" t="s">
        <v>37</v>
      </c>
      <c r="F4" s="43" t="s">
        <v>72</v>
      </c>
      <c r="G4" s="43" t="s">
        <v>73</v>
      </c>
    </row>
    <row r="5" spans="2:7" x14ac:dyDescent="0.35">
      <c r="B5" s="44">
        <v>0.75</v>
      </c>
      <c r="C5" s="43" t="s">
        <v>74</v>
      </c>
      <c r="D5" s="43" t="s">
        <v>75</v>
      </c>
      <c r="E5" s="43">
        <v>1</v>
      </c>
      <c r="F5" s="43" t="s">
        <v>75</v>
      </c>
      <c r="G5" s="43" t="s">
        <v>76</v>
      </c>
    </row>
    <row r="6" spans="2:7" x14ac:dyDescent="0.35">
      <c r="B6" s="44">
        <v>0.5</v>
      </c>
      <c r="C6" s="43" t="s">
        <v>77</v>
      </c>
      <c r="D6" s="4"/>
      <c r="E6" s="43">
        <v>2</v>
      </c>
      <c r="F6" s="43" t="s">
        <v>78</v>
      </c>
      <c r="G6" s="43">
        <v>2</v>
      </c>
    </row>
    <row r="7" spans="2:7" x14ac:dyDescent="0.35">
      <c r="B7" s="44">
        <v>0.35</v>
      </c>
      <c r="C7" s="4"/>
      <c r="D7" s="4"/>
      <c r="E7" s="47" t="s">
        <v>79</v>
      </c>
      <c r="F7" s="4"/>
      <c r="G7" s="43" t="s">
        <v>80</v>
      </c>
    </row>
    <row r="8" spans="2:7" x14ac:dyDescent="0.35">
      <c r="B8" s="45">
        <v>0.25</v>
      </c>
      <c r="C8" s="4"/>
      <c r="D8" s="4"/>
      <c r="E8" s="47" t="s">
        <v>81</v>
      </c>
      <c r="F8" s="4"/>
      <c r="G8" s="43" t="s">
        <v>82</v>
      </c>
    </row>
    <row r="9" spans="2:7" x14ac:dyDescent="0.35">
      <c r="B9" s="45" t="s">
        <v>37</v>
      </c>
      <c r="C9" s="5"/>
      <c r="D9" s="5"/>
      <c r="E9" s="5"/>
      <c r="F9" s="5"/>
      <c r="G9" s="46" t="s">
        <v>83</v>
      </c>
    </row>
    <row r="11" spans="2:7" x14ac:dyDescent="0.35">
      <c r="B11" s="7" t="s">
        <v>84</v>
      </c>
    </row>
    <row r="12" spans="2:7" x14ac:dyDescent="0.35">
      <c r="B12" s="2" t="s">
        <v>85</v>
      </c>
      <c r="D12" s="2" t="s">
        <v>86</v>
      </c>
      <c r="G12" t="s">
        <v>87</v>
      </c>
    </row>
    <row r="13" spans="2:7" x14ac:dyDescent="0.35">
      <c r="B13" s="2" t="s">
        <v>88</v>
      </c>
      <c r="D13" s="2" t="s">
        <v>89</v>
      </c>
      <c r="G13" t="s">
        <v>72</v>
      </c>
    </row>
    <row r="14" spans="2:7" x14ac:dyDescent="0.35">
      <c r="B14" s="2" t="s">
        <v>90</v>
      </c>
      <c r="D14" s="2" t="s">
        <v>91</v>
      </c>
      <c r="G14" t="s">
        <v>75</v>
      </c>
    </row>
    <row r="15" spans="2:7" x14ac:dyDescent="0.35">
      <c r="D15" s="2" t="s">
        <v>92</v>
      </c>
    </row>
    <row r="17" spans="2:7" x14ac:dyDescent="0.35">
      <c r="B17" s="7">
        <v>2014</v>
      </c>
    </row>
    <row r="18" spans="2:7" x14ac:dyDescent="0.35">
      <c r="B18" s="2" t="s">
        <v>72</v>
      </c>
      <c r="D18" s="2" t="s">
        <v>93</v>
      </c>
      <c r="G18" s="12" t="s">
        <v>94</v>
      </c>
    </row>
    <row r="19" spans="2:7" ht="15" thickBot="1" x14ac:dyDescent="0.4">
      <c r="B19" s="2" t="s">
        <v>75</v>
      </c>
      <c r="D19" s="2" t="s">
        <v>72</v>
      </c>
      <c r="G19" s="24" t="s">
        <v>95</v>
      </c>
    </row>
    <row r="20" spans="2:7" ht="15" thickBot="1" x14ac:dyDescent="0.4">
      <c r="B20" s="2" t="s">
        <v>96</v>
      </c>
      <c r="D20" s="2" t="s">
        <v>75</v>
      </c>
      <c r="G20" s="22" t="s">
        <v>244</v>
      </c>
    </row>
    <row r="21" spans="2:7" ht="15" thickBot="1" x14ac:dyDescent="0.4">
      <c r="D21" s="2" t="s">
        <v>97</v>
      </c>
      <c r="G21" s="23" t="s">
        <v>245</v>
      </c>
    </row>
    <row r="22" spans="2:7" ht="15" thickBot="1" x14ac:dyDescent="0.4">
      <c r="G22" s="23" t="s">
        <v>246</v>
      </c>
    </row>
    <row r="23" spans="2:7" ht="15" thickBot="1" x14ac:dyDescent="0.4">
      <c r="G23" s="23" t="s">
        <v>247</v>
      </c>
    </row>
    <row r="24" spans="2:7" ht="15" thickBot="1" x14ac:dyDescent="0.4">
      <c r="C24"/>
      <c r="D24" s="2" t="s">
        <v>98</v>
      </c>
      <c r="E24"/>
      <c r="G24" s="23" t="s">
        <v>248</v>
      </c>
    </row>
    <row r="25" spans="2:7" ht="15" thickBot="1" x14ac:dyDescent="0.4">
      <c r="C25"/>
      <c r="D25" s="2" t="s">
        <v>99</v>
      </c>
      <c r="E25"/>
      <c r="G25" s="23" t="s">
        <v>249</v>
      </c>
    </row>
    <row r="26" spans="2:7" ht="15" thickBot="1" x14ac:dyDescent="0.4">
      <c r="C26"/>
      <c r="D26" s="2" t="s">
        <v>100</v>
      </c>
      <c r="E26"/>
      <c r="G26" s="23" t="s">
        <v>250</v>
      </c>
    </row>
    <row r="27" spans="2:7" ht="15" thickBot="1" x14ac:dyDescent="0.4">
      <c r="D27" s="2" t="s">
        <v>101</v>
      </c>
      <c r="G27" s="23" t="s">
        <v>251</v>
      </c>
    </row>
    <row r="28" spans="2:7" ht="15" thickBot="1" x14ac:dyDescent="0.4">
      <c r="D28" s="2" t="s">
        <v>102</v>
      </c>
      <c r="G28" s="23" t="s">
        <v>252</v>
      </c>
    </row>
    <row r="29" spans="2:7" ht="15" thickBot="1" x14ac:dyDescent="0.4">
      <c r="G29" s="23" t="s">
        <v>253</v>
      </c>
    </row>
    <row r="30" spans="2:7" ht="15" thickBot="1" x14ac:dyDescent="0.4">
      <c r="G30" s="23" t="s">
        <v>254</v>
      </c>
    </row>
    <row r="31" spans="2:7" ht="15" thickBot="1" x14ac:dyDescent="0.4">
      <c r="G31" s="23" t="s">
        <v>255</v>
      </c>
    </row>
    <row r="32" spans="2:7" ht="15" thickBot="1" x14ac:dyDescent="0.4">
      <c r="G32" s="23" t="s">
        <v>256</v>
      </c>
    </row>
    <row r="33" spans="2:7" ht="15" thickBot="1" x14ac:dyDescent="0.4">
      <c r="G33" s="23" t="s">
        <v>257</v>
      </c>
    </row>
    <row r="34" spans="2:7" ht="15" thickBot="1" x14ac:dyDescent="0.4">
      <c r="B34" s="48" t="s">
        <v>103</v>
      </c>
      <c r="G34" s="23" t="s">
        <v>258</v>
      </c>
    </row>
    <row r="35" spans="2:7" ht="15" thickBot="1" x14ac:dyDescent="0.4">
      <c r="B35" s="8" t="s">
        <v>104</v>
      </c>
      <c r="G35" s="23" t="s">
        <v>259</v>
      </c>
    </row>
    <row r="36" spans="2:7" ht="15" thickBot="1" x14ac:dyDescent="0.4">
      <c r="B36" s="8" t="s">
        <v>105</v>
      </c>
      <c r="G36" s="23" t="s">
        <v>260</v>
      </c>
    </row>
    <row r="37" spans="2:7" ht="15" thickBot="1" x14ac:dyDescent="0.4">
      <c r="B37" s="8" t="s">
        <v>106</v>
      </c>
      <c r="G37" s="23" t="s">
        <v>261</v>
      </c>
    </row>
    <row r="38" spans="2:7" ht="15" thickBot="1" x14ac:dyDescent="0.4">
      <c r="B38" s="8" t="s">
        <v>107</v>
      </c>
      <c r="G38" s="23" t="s">
        <v>262</v>
      </c>
    </row>
    <row r="39" spans="2:7" ht="15" thickBot="1" x14ac:dyDescent="0.4">
      <c r="B39" s="8" t="s">
        <v>108</v>
      </c>
      <c r="G39" s="23" t="s">
        <v>263</v>
      </c>
    </row>
    <row r="40" spans="2:7" ht="15" thickBot="1" x14ac:dyDescent="0.4">
      <c r="B40" s="8" t="s">
        <v>109</v>
      </c>
      <c r="G40" s="23" t="s">
        <v>264</v>
      </c>
    </row>
    <row r="41" spans="2:7" ht="15" thickBot="1" x14ac:dyDescent="0.4">
      <c r="B41" s="8" t="s">
        <v>110</v>
      </c>
      <c r="G41" s="23" t="s">
        <v>265</v>
      </c>
    </row>
    <row r="42" spans="2:7" ht="15" thickBot="1" x14ac:dyDescent="0.4">
      <c r="B42" s="8" t="s">
        <v>111</v>
      </c>
      <c r="G42" s="23" t="s">
        <v>266</v>
      </c>
    </row>
    <row r="43" spans="2:7" ht="15" thickBot="1" x14ac:dyDescent="0.4">
      <c r="B43" s="8" t="s">
        <v>112</v>
      </c>
      <c r="G43" s="23" t="s">
        <v>267</v>
      </c>
    </row>
    <row r="44" spans="2:7" ht="15" thickBot="1" x14ac:dyDescent="0.4">
      <c r="B44" s="8" t="s">
        <v>113</v>
      </c>
      <c r="G44" s="23" t="s">
        <v>268</v>
      </c>
    </row>
    <row r="45" spans="2:7" ht="15" thickBot="1" x14ac:dyDescent="0.4">
      <c r="B45" s="8" t="s">
        <v>114</v>
      </c>
      <c r="G45" s="23" t="s">
        <v>269</v>
      </c>
    </row>
    <row r="46" spans="2:7" ht="15" thickBot="1" x14ac:dyDescent="0.4">
      <c r="B46" s="8" t="s">
        <v>115</v>
      </c>
      <c r="G46" s="23" t="s">
        <v>270</v>
      </c>
    </row>
    <row r="47" spans="2:7" ht="15" thickBot="1" x14ac:dyDescent="0.4">
      <c r="B47" s="8" t="s">
        <v>116</v>
      </c>
      <c r="G47" s="23" t="s">
        <v>271</v>
      </c>
    </row>
    <row r="48" spans="2:7" ht="15" thickBot="1" x14ac:dyDescent="0.4">
      <c r="B48" s="2" t="s">
        <v>23</v>
      </c>
      <c r="G48" s="23" t="s">
        <v>272</v>
      </c>
    </row>
    <row r="49" spans="2:7" ht="15" thickBot="1" x14ac:dyDescent="0.4">
      <c r="B49" s="2" t="s">
        <v>81</v>
      </c>
      <c r="G49" s="23" t="s">
        <v>273</v>
      </c>
    </row>
    <row r="50" spans="2:7" ht="15" thickBot="1" x14ac:dyDescent="0.4">
      <c r="G50" s="23" t="s">
        <v>274</v>
      </c>
    </row>
    <row r="51" spans="2:7" ht="15" thickBot="1" x14ac:dyDescent="0.4">
      <c r="G51" s="23" t="s">
        <v>275</v>
      </c>
    </row>
    <row r="52" spans="2:7" ht="15" thickBot="1" x14ac:dyDescent="0.4">
      <c r="G52" s="23" t="s">
        <v>276</v>
      </c>
    </row>
    <row r="53" spans="2:7" ht="15" thickBot="1" x14ac:dyDescent="0.4">
      <c r="G53" s="23" t="s">
        <v>277</v>
      </c>
    </row>
    <row r="54" spans="2:7" ht="15" thickBot="1" x14ac:dyDescent="0.4">
      <c r="G54" s="23" t="s">
        <v>278</v>
      </c>
    </row>
    <row r="55" spans="2:7" ht="15" thickBot="1" x14ac:dyDescent="0.4">
      <c r="G55" s="23" t="s">
        <v>279</v>
      </c>
    </row>
    <row r="56" spans="2:7" ht="15" thickBot="1" x14ac:dyDescent="0.4">
      <c r="G56" s="23" t="s">
        <v>280</v>
      </c>
    </row>
    <row r="57" spans="2:7" ht="15" thickBot="1" x14ac:dyDescent="0.4">
      <c r="G57" s="23" t="s">
        <v>281</v>
      </c>
    </row>
    <row r="58" spans="2:7" ht="15" thickBot="1" x14ac:dyDescent="0.4">
      <c r="G58" s="23" t="s">
        <v>282</v>
      </c>
    </row>
    <row r="59" spans="2:7" ht="15" thickBot="1" x14ac:dyDescent="0.4">
      <c r="G59" s="23" t="s">
        <v>283</v>
      </c>
    </row>
    <row r="60" spans="2:7" ht="15" thickBot="1" x14ac:dyDescent="0.4">
      <c r="G60" s="23" t="s">
        <v>284</v>
      </c>
    </row>
    <row r="61" spans="2:7" ht="15" thickBot="1" x14ac:dyDescent="0.4">
      <c r="G61" s="23" t="s">
        <v>285</v>
      </c>
    </row>
    <row r="62" spans="2:7" ht="15" thickBot="1" x14ac:dyDescent="0.4">
      <c r="G62" s="23" t="s">
        <v>286</v>
      </c>
    </row>
    <row r="63" spans="2:7" ht="15" thickBot="1" x14ac:dyDescent="0.4">
      <c r="G63" s="23" t="s">
        <v>287</v>
      </c>
    </row>
    <row r="64" spans="2:7" ht="15" thickBot="1" x14ac:dyDescent="0.4">
      <c r="G64" s="23" t="s">
        <v>288</v>
      </c>
    </row>
    <row r="65" spans="7:7" ht="15" thickBot="1" x14ac:dyDescent="0.4">
      <c r="G65" s="23" t="s">
        <v>289</v>
      </c>
    </row>
    <row r="66" spans="7:7" ht="15" thickBot="1" x14ac:dyDescent="0.4">
      <c r="G66" s="23" t="s">
        <v>290</v>
      </c>
    </row>
    <row r="67" spans="7:7" ht="15" thickBot="1" x14ac:dyDescent="0.4">
      <c r="G67" s="23" t="s">
        <v>291</v>
      </c>
    </row>
    <row r="68" spans="7:7" ht="15" thickBot="1" x14ac:dyDescent="0.4">
      <c r="G68" s="23" t="s">
        <v>292</v>
      </c>
    </row>
    <row r="69" spans="7:7" ht="15" thickBot="1" x14ac:dyDescent="0.4">
      <c r="G69" s="23" t="s">
        <v>293</v>
      </c>
    </row>
    <row r="70" spans="7:7" ht="15" thickBot="1" x14ac:dyDescent="0.4">
      <c r="G70" s="23" t="s">
        <v>294</v>
      </c>
    </row>
    <row r="71" spans="7:7" ht="15" thickBot="1" x14ac:dyDescent="0.4">
      <c r="G71" s="23" t="s">
        <v>295</v>
      </c>
    </row>
    <row r="72" spans="7:7" ht="15" thickBot="1" x14ac:dyDescent="0.4">
      <c r="G72" s="23" t="s">
        <v>296</v>
      </c>
    </row>
    <row r="73" spans="7:7" ht="15" thickBot="1" x14ac:dyDescent="0.4">
      <c r="G73" s="23" t="s">
        <v>297</v>
      </c>
    </row>
    <row r="74" spans="7:7" ht="15" thickBot="1" x14ac:dyDescent="0.4">
      <c r="G74" s="23" t="s">
        <v>298</v>
      </c>
    </row>
    <row r="75" spans="7:7" ht="15" thickBot="1" x14ac:dyDescent="0.4">
      <c r="G75" s="23" t="s">
        <v>299</v>
      </c>
    </row>
    <row r="76" spans="7:7" ht="15" thickBot="1" x14ac:dyDescent="0.4">
      <c r="G76" s="23" t="s">
        <v>300</v>
      </c>
    </row>
    <row r="77" spans="7:7" ht="15" thickBot="1" x14ac:dyDescent="0.4">
      <c r="G77" s="23" t="s">
        <v>301</v>
      </c>
    </row>
    <row r="78" spans="7:7" ht="15" thickBot="1" x14ac:dyDescent="0.4">
      <c r="G78" s="23" t="s">
        <v>302</v>
      </c>
    </row>
    <row r="79" spans="7:7" ht="15" thickBot="1" x14ac:dyDescent="0.4">
      <c r="G79" s="23" t="s">
        <v>303</v>
      </c>
    </row>
    <row r="80" spans="7:7" ht="15" thickBot="1" x14ac:dyDescent="0.4">
      <c r="G80" s="23" t="s">
        <v>304</v>
      </c>
    </row>
    <row r="81" spans="7:7" ht="15" thickBot="1" x14ac:dyDescent="0.4">
      <c r="G81" s="23" t="s">
        <v>305</v>
      </c>
    </row>
    <row r="82" spans="7:7" ht="15" thickBot="1" x14ac:dyDescent="0.4">
      <c r="G82" s="23" t="s">
        <v>306</v>
      </c>
    </row>
    <row r="83" spans="7:7" ht="15" thickBot="1" x14ac:dyDescent="0.4">
      <c r="G83" s="23" t="s">
        <v>307</v>
      </c>
    </row>
    <row r="84" spans="7:7" ht="15" thickBot="1" x14ac:dyDescent="0.4">
      <c r="G84" s="23" t="s">
        <v>308</v>
      </c>
    </row>
    <row r="85" spans="7:7" ht="15" thickBot="1" x14ac:dyDescent="0.4">
      <c r="G85" s="23" t="s">
        <v>309</v>
      </c>
    </row>
    <row r="86" spans="7:7" ht="15" thickBot="1" x14ac:dyDescent="0.4">
      <c r="G86" s="23"/>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C172"/>
  <sheetViews>
    <sheetView topLeftCell="A118" workbookViewId="0">
      <selection activeCell="A4" sqref="A4:A172"/>
    </sheetView>
  </sheetViews>
  <sheetFormatPr defaultRowHeight="14.5" x14ac:dyDescent="0.35"/>
  <cols>
    <col min="1" max="1" width="47" customWidth="1"/>
    <col min="2" max="2" width="20" customWidth="1"/>
    <col min="3" max="3" width="18.1796875" customWidth="1"/>
  </cols>
  <sheetData>
    <row r="2" spans="1:3" ht="15.5" x14ac:dyDescent="0.35">
      <c r="A2" s="9" t="s">
        <v>117</v>
      </c>
      <c r="B2" s="9" t="s">
        <v>26</v>
      </c>
      <c r="C2" s="9" t="s">
        <v>118</v>
      </c>
    </row>
    <row r="3" spans="1:3" ht="15.5" x14ac:dyDescent="0.35">
      <c r="A3" s="10" t="s">
        <v>119</v>
      </c>
      <c r="B3" s="10"/>
      <c r="C3" s="10" t="s">
        <v>119</v>
      </c>
    </row>
    <row r="4" spans="1:3" x14ac:dyDescent="0.35">
      <c r="A4" s="202" t="s">
        <v>120</v>
      </c>
      <c r="B4" s="203" t="s">
        <v>121</v>
      </c>
      <c r="C4" s="204">
        <v>1.7804</v>
      </c>
    </row>
    <row r="5" spans="1:3" x14ac:dyDescent="0.35">
      <c r="A5" s="202" t="s">
        <v>122</v>
      </c>
      <c r="B5" s="203" t="s">
        <v>123</v>
      </c>
      <c r="C5" s="204">
        <v>2.3477999999999999</v>
      </c>
    </row>
    <row r="6" spans="1:3" x14ac:dyDescent="0.35">
      <c r="A6" s="202" t="s">
        <v>124</v>
      </c>
      <c r="B6" s="203" t="s">
        <v>125</v>
      </c>
      <c r="C6" s="204">
        <v>0.37059999999999998</v>
      </c>
    </row>
    <row r="7" spans="1:3" x14ac:dyDescent="0.35">
      <c r="A7" s="202" t="s">
        <v>126</v>
      </c>
      <c r="B7" s="203" t="s">
        <v>127</v>
      </c>
      <c r="C7" s="204">
        <v>7.6700000000000004E-2</v>
      </c>
    </row>
    <row r="8" spans="1:3" x14ac:dyDescent="0.35">
      <c r="A8" s="202" t="s">
        <v>126</v>
      </c>
      <c r="B8" s="203" t="s">
        <v>128</v>
      </c>
      <c r="C8" s="204">
        <v>0.1343</v>
      </c>
    </row>
    <row r="9" spans="1:3" x14ac:dyDescent="0.35">
      <c r="A9" s="202" t="s">
        <v>126</v>
      </c>
      <c r="B9" s="203" t="s">
        <v>129</v>
      </c>
      <c r="C9" s="204">
        <v>0.1993</v>
      </c>
    </row>
    <row r="10" spans="1:3" x14ac:dyDescent="0.35">
      <c r="A10" s="202" t="s">
        <v>130</v>
      </c>
      <c r="B10" s="203" t="s">
        <v>131</v>
      </c>
      <c r="C10" s="204">
        <v>0.95220000000000005</v>
      </c>
    </row>
    <row r="11" spans="1:3" x14ac:dyDescent="0.35">
      <c r="A11" s="202" t="s">
        <v>132</v>
      </c>
      <c r="B11" s="203" t="s">
        <v>133</v>
      </c>
      <c r="C11" s="204">
        <v>4.41E-2</v>
      </c>
    </row>
    <row r="12" spans="1:3" x14ac:dyDescent="0.35">
      <c r="A12" s="202" t="s">
        <v>132</v>
      </c>
      <c r="B12" s="203" t="s">
        <v>134</v>
      </c>
      <c r="C12" s="204">
        <v>9.3799999999999994E-2</v>
      </c>
    </row>
    <row r="13" spans="1:3" x14ac:dyDescent="0.35">
      <c r="A13" s="202" t="s">
        <v>132</v>
      </c>
      <c r="B13" s="203" t="s">
        <v>135</v>
      </c>
      <c r="C13" s="204">
        <v>0.15429999999999999</v>
      </c>
    </row>
    <row r="14" spans="1:3" x14ac:dyDescent="0.35">
      <c r="A14" s="202" t="s">
        <v>136</v>
      </c>
      <c r="B14" s="203" t="s">
        <v>129</v>
      </c>
      <c r="C14" s="204">
        <v>0.51060000000000005</v>
      </c>
    </row>
    <row r="15" spans="1:3" x14ac:dyDescent="0.35">
      <c r="A15" s="202" t="s">
        <v>136</v>
      </c>
      <c r="B15" s="203" t="s">
        <v>137</v>
      </c>
      <c r="C15" s="204">
        <v>0.57479999999999998</v>
      </c>
    </row>
    <row r="16" spans="1:3" x14ac:dyDescent="0.35">
      <c r="A16" s="202" t="s">
        <v>136</v>
      </c>
      <c r="B16" s="203" t="s">
        <v>133</v>
      </c>
      <c r="C16" s="204">
        <v>0.64200000000000002</v>
      </c>
    </row>
    <row r="17" spans="1:3" x14ac:dyDescent="0.35">
      <c r="A17" s="202" t="s">
        <v>136</v>
      </c>
      <c r="B17" s="203" t="s">
        <v>138</v>
      </c>
      <c r="C17" s="204">
        <v>0.7369</v>
      </c>
    </row>
    <row r="18" spans="1:3" x14ac:dyDescent="0.35">
      <c r="A18" s="202" t="s">
        <v>136</v>
      </c>
      <c r="B18" s="203" t="s">
        <v>139</v>
      </c>
      <c r="C18" s="204">
        <v>0.80920000000000003</v>
      </c>
    </row>
    <row r="19" spans="1:3" x14ac:dyDescent="0.35">
      <c r="A19" s="202" t="s">
        <v>140</v>
      </c>
      <c r="B19" s="203" t="s">
        <v>129</v>
      </c>
      <c r="C19" s="204">
        <v>0.17430000000000001</v>
      </c>
    </row>
    <row r="20" spans="1:3" x14ac:dyDescent="0.35">
      <c r="A20" s="202" t="s">
        <v>140</v>
      </c>
      <c r="B20" s="203" t="s">
        <v>141</v>
      </c>
      <c r="C20" s="204">
        <v>0.21790000000000001</v>
      </c>
    </row>
    <row r="21" spans="1:3" x14ac:dyDescent="0.35">
      <c r="A21" s="202" t="s">
        <v>140</v>
      </c>
      <c r="B21" s="203" t="s">
        <v>138</v>
      </c>
      <c r="C21" s="204">
        <v>0.23419999999999999</v>
      </c>
    </row>
    <row r="22" spans="1:3" x14ac:dyDescent="0.35">
      <c r="A22" s="202" t="s">
        <v>140</v>
      </c>
      <c r="B22" s="203" t="s">
        <v>142</v>
      </c>
      <c r="C22" s="204">
        <v>0.23419999999999999</v>
      </c>
    </row>
    <row r="23" spans="1:3" x14ac:dyDescent="0.35">
      <c r="A23" s="202" t="s">
        <v>143</v>
      </c>
      <c r="B23" s="203" t="s">
        <v>144</v>
      </c>
      <c r="C23" s="204">
        <v>0.94099999999999995</v>
      </c>
    </row>
    <row r="24" spans="1:3" x14ac:dyDescent="0.35">
      <c r="A24" s="202" t="s">
        <v>145</v>
      </c>
      <c r="B24" s="203" t="s">
        <v>134</v>
      </c>
      <c r="C24" s="204">
        <v>1.2689999999999999</v>
      </c>
    </row>
    <row r="25" spans="1:3" x14ac:dyDescent="0.35">
      <c r="A25" s="202" t="s">
        <v>146</v>
      </c>
      <c r="B25" s="203" t="s">
        <v>128</v>
      </c>
      <c r="C25" s="204">
        <v>6.0600000000000001E-2</v>
      </c>
    </row>
    <row r="26" spans="1:3" x14ac:dyDescent="0.35">
      <c r="A26" s="202" t="s">
        <v>146</v>
      </c>
      <c r="B26" s="203" t="s">
        <v>129</v>
      </c>
      <c r="C26" s="204">
        <v>8.8499999999999995E-2</v>
      </c>
    </row>
    <row r="27" spans="1:3" x14ac:dyDescent="0.35">
      <c r="A27" s="202" t="s">
        <v>147</v>
      </c>
      <c r="B27" s="203" t="s">
        <v>148</v>
      </c>
      <c r="C27" s="204">
        <v>0.2281</v>
      </c>
    </row>
    <row r="28" spans="1:3" x14ac:dyDescent="0.35">
      <c r="A28" s="202" t="s">
        <v>147</v>
      </c>
      <c r="B28" s="203" t="s">
        <v>149</v>
      </c>
      <c r="C28" s="204">
        <v>0.2281</v>
      </c>
    </row>
    <row r="29" spans="1:3" x14ac:dyDescent="0.35">
      <c r="A29" s="202" t="s">
        <v>147</v>
      </c>
      <c r="B29" s="203" t="s">
        <v>150</v>
      </c>
      <c r="C29" s="204">
        <v>0.2281</v>
      </c>
    </row>
    <row r="30" spans="1:3" x14ac:dyDescent="0.35">
      <c r="A30" s="202" t="s">
        <v>151</v>
      </c>
      <c r="B30" s="203" t="s">
        <v>152</v>
      </c>
      <c r="C30" s="204">
        <v>0.21560000000000001</v>
      </c>
    </row>
    <row r="31" spans="1:3" x14ac:dyDescent="0.35">
      <c r="A31" s="202" t="s">
        <v>151</v>
      </c>
      <c r="B31" s="203" t="s">
        <v>153</v>
      </c>
      <c r="C31" s="204">
        <v>0.21560000000000001</v>
      </c>
    </row>
    <row r="32" spans="1:3" x14ac:dyDescent="0.35">
      <c r="A32" s="202" t="s">
        <v>154</v>
      </c>
      <c r="B32" s="203" t="s">
        <v>243</v>
      </c>
      <c r="C32" s="204">
        <v>0.20599999999999999</v>
      </c>
    </row>
    <row r="33" spans="1:3" x14ac:dyDescent="0.35">
      <c r="A33" s="202" t="s">
        <v>154</v>
      </c>
      <c r="B33" s="203" t="s">
        <v>155</v>
      </c>
      <c r="C33" s="204">
        <v>0.20599999999999999</v>
      </c>
    </row>
    <row r="34" spans="1:3" x14ac:dyDescent="0.35">
      <c r="A34" s="202" t="s">
        <v>154</v>
      </c>
      <c r="B34" s="203" t="s">
        <v>123</v>
      </c>
      <c r="C34" s="204">
        <v>0.20599999999999999</v>
      </c>
    </row>
    <row r="35" spans="1:3" x14ac:dyDescent="0.35">
      <c r="A35" s="202" t="s">
        <v>154</v>
      </c>
      <c r="B35" s="203" t="s">
        <v>133</v>
      </c>
      <c r="C35" s="204">
        <v>0.20599999999999999</v>
      </c>
    </row>
    <row r="36" spans="1:3" x14ac:dyDescent="0.35">
      <c r="A36" s="202" t="s">
        <v>156</v>
      </c>
      <c r="B36" s="203" t="s">
        <v>135</v>
      </c>
      <c r="C36" s="204">
        <v>0.12790000000000001</v>
      </c>
    </row>
    <row r="37" spans="1:3" x14ac:dyDescent="0.35">
      <c r="A37" s="202" t="s">
        <v>156</v>
      </c>
      <c r="B37" s="203" t="s">
        <v>125</v>
      </c>
      <c r="C37" s="204">
        <v>0.25580000000000003</v>
      </c>
    </row>
    <row r="38" spans="1:3" x14ac:dyDescent="0.35">
      <c r="A38" s="202" t="s">
        <v>157</v>
      </c>
      <c r="B38" s="203" t="s">
        <v>144</v>
      </c>
      <c r="C38" s="204">
        <v>0.44540000000000002</v>
      </c>
    </row>
    <row r="39" spans="1:3" x14ac:dyDescent="0.35">
      <c r="A39" s="202" t="s">
        <v>157</v>
      </c>
      <c r="B39" s="203" t="s">
        <v>158</v>
      </c>
      <c r="C39" s="204">
        <v>0.50249999999999995</v>
      </c>
    </row>
    <row r="40" spans="1:3" x14ac:dyDescent="0.35">
      <c r="A40" s="202" t="s">
        <v>157</v>
      </c>
      <c r="B40" s="203" t="s">
        <v>159</v>
      </c>
      <c r="C40" s="204">
        <v>0.92010000000000003</v>
      </c>
    </row>
    <row r="41" spans="1:3" x14ac:dyDescent="0.35">
      <c r="A41" s="202" t="s">
        <v>160</v>
      </c>
      <c r="B41" s="203" t="s">
        <v>129</v>
      </c>
      <c r="C41" s="204">
        <v>7.9600000000000004E-2</v>
      </c>
    </row>
    <row r="42" spans="1:3" x14ac:dyDescent="0.35">
      <c r="A42" s="202" t="s">
        <v>160</v>
      </c>
      <c r="B42" s="203" t="s">
        <v>141</v>
      </c>
      <c r="C42" s="204">
        <v>0.13320000000000001</v>
      </c>
    </row>
    <row r="43" spans="1:3" x14ac:dyDescent="0.35">
      <c r="A43" s="202" t="s">
        <v>160</v>
      </c>
      <c r="B43" s="203" t="s">
        <v>138</v>
      </c>
      <c r="C43" s="204">
        <v>0.13320000000000001</v>
      </c>
    </row>
    <row r="44" spans="1:3" x14ac:dyDescent="0.35">
      <c r="A44" s="202" t="s">
        <v>161</v>
      </c>
      <c r="B44" s="203" t="s">
        <v>162</v>
      </c>
      <c r="C44" s="204">
        <v>4.1799999999999997E-2</v>
      </c>
    </row>
    <row r="45" spans="1:3" x14ac:dyDescent="0.35">
      <c r="A45" s="202" t="s">
        <v>161</v>
      </c>
      <c r="B45" s="203" t="s">
        <v>163</v>
      </c>
      <c r="C45" s="204">
        <v>7.2099999999999997E-2</v>
      </c>
    </row>
    <row r="46" spans="1:3" x14ac:dyDescent="0.35">
      <c r="A46" s="202" t="s">
        <v>164</v>
      </c>
      <c r="B46" s="203" t="s">
        <v>165</v>
      </c>
      <c r="C46" s="204">
        <v>0.2631</v>
      </c>
    </row>
    <row r="47" spans="1:3" x14ac:dyDescent="0.35">
      <c r="A47" s="202" t="s">
        <v>166</v>
      </c>
      <c r="B47" s="203" t="s">
        <v>129</v>
      </c>
      <c r="C47" s="204">
        <v>0.1022</v>
      </c>
    </row>
    <row r="48" spans="1:3" x14ac:dyDescent="0.35">
      <c r="A48" s="202" t="s">
        <v>167</v>
      </c>
      <c r="B48" s="203" t="s">
        <v>129</v>
      </c>
      <c r="C48" s="204">
        <v>4.2799999999999998E-2</v>
      </c>
    </row>
    <row r="49" spans="1:3" x14ac:dyDescent="0.35">
      <c r="A49" s="202" t="s">
        <v>168</v>
      </c>
      <c r="B49" s="203" t="s">
        <v>128</v>
      </c>
      <c r="C49" s="204">
        <v>0.45860000000000001</v>
      </c>
    </row>
    <row r="50" spans="1:3" x14ac:dyDescent="0.35">
      <c r="A50" s="202" t="s">
        <v>168</v>
      </c>
      <c r="B50" s="203" t="s">
        <v>129</v>
      </c>
      <c r="C50" s="204">
        <v>0.45860000000000001</v>
      </c>
    </row>
    <row r="51" spans="1:3" x14ac:dyDescent="0.35">
      <c r="A51" s="202" t="s">
        <v>169</v>
      </c>
      <c r="B51" s="203" t="s">
        <v>162</v>
      </c>
      <c r="C51" s="204">
        <v>0.25650000000000001</v>
      </c>
    </row>
    <row r="52" spans="1:3" x14ac:dyDescent="0.35">
      <c r="A52" s="202" t="s">
        <v>170</v>
      </c>
      <c r="B52" s="203" t="s">
        <v>141</v>
      </c>
      <c r="C52" s="204">
        <v>2.6172</v>
      </c>
    </row>
    <row r="53" spans="1:3" x14ac:dyDescent="0.35">
      <c r="A53" s="202" t="s">
        <v>170</v>
      </c>
      <c r="B53" s="203" t="s">
        <v>138</v>
      </c>
      <c r="C53" s="204">
        <v>2.6172</v>
      </c>
    </row>
    <row r="54" spans="1:3" x14ac:dyDescent="0.35">
      <c r="A54" s="202" t="s">
        <v>171</v>
      </c>
      <c r="B54" s="203" t="s">
        <v>129</v>
      </c>
      <c r="C54" s="204">
        <v>0.31090000000000001</v>
      </c>
    </row>
    <row r="55" spans="1:3" x14ac:dyDescent="0.35">
      <c r="A55" s="202" t="s">
        <v>171</v>
      </c>
      <c r="B55" s="203" t="s">
        <v>141</v>
      </c>
      <c r="C55" s="204">
        <v>0.33100000000000002</v>
      </c>
    </row>
    <row r="56" spans="1:3" x14ac:dyDescent="0.35">
      <c r="A56" s="202" t="s">
        <v>172</v>
      </c>
      <c r="B56" s="203" t="s">
        <v>129</v>
      </c>
      <c r="C56" s="204">
        <v>0.18110000000000001</v>
      </c>
    </row>
    <row r="57" spans="1:3" x14ac:dyDescent="0.35">
      <c r="A57" s="202" t="s">
        <v>173</v>
      </c>
      <c r="B57" s="203" t="s">
        <v>128</v>
      </c>
      <c r="C57" s="204">
        <v>0.35060000000000002</v>
      </c>
    </row>
    <row r="58" spans="1:3" x14ac:dyDescent="0.35">
      <c r="A58" s="202" t="s">
        <v>174</v>
      </c>
      <c r="B58" s="203" t="s">
        <v>129</v>
      </c>
      <c r="C58" s="204">
        <v>0.34039999999999998</v>
      </c>
    </row>
    <row r="59" spans="1:3" x14ac:dyDescent="0.35">
      <c r="A59" s="202" t="s">
        <v>174</v>
      </c>
      <c r="B59" s="203" t="s">
        <v>141</v>
      </c>
      <c r="C59" s="204">
        <v>0.33110000000000001</v>
      </c>
    </row>
    <row r="60" spans="1:3" x14ac:dyDescent="0.35">
      <c r="A60" s="202" t="s">
        <v>175</v>
      </c>
      <c r="B60" s="203" t="s">
        <v>135</v>
      </c>
      <c r="C60" s="204">
        <v>4.1599999999999998E-2</v>
      </c>
    </row>
    <row r="61" spans="1:3" x14ac:dyDescent="0.35">
      <c r="A61" s="202" t="s">
        <v>175</v>
      </c>
      <c r="B61" s="203" t="s">
        <v>176</v>
      </c>
      <c r="C61" s="204">
        <v>0.1012</v>
      </c>
    </row>
    <row r="62" spans="1:3" x14ac:dyDescent="0.35">
      <c r="A62" s="202" t="s">
        <v>175</v>
      </c>
      <c r="B62" s="203" t="s">
        <v>177</v>
      </c>
      <c r="C62" s="204">
        <v>0.1206</v>
      </c>
    </row>
    <row r="63" spans="1:3" x14ac:dyDescent="0.35">
      <c r="A63" s="202" t="s">
        <v>175</v>
      </c>
      <c r="B63" s="203" t="s">
        <v>178</v>
      </c>
      <c r="C63" s="204">
        <v>0.18090000000000001</v>
      </c>
    </row>
    <row r="64" spans="1:3" x14ac:dyDescent="0.35">
      <c r="A64" s="202" t="s">
        <v>175</v>
      </c>
      <c r="B64" s="203" t="s">
        <v>179</v>
      </c>
      <c r="C64" s="204">
        <v>0.2412</v>
      </c>
    </row>
    <row r="65" spans="1:3" x14ac:dyDescent="0.35">
      <c r="A65" s="202" t="s">
        <v>180</v>
      </c>
      <c r="B65" s="203" t="s">
        <v>135</v>
      </c>
      <c r="C65" s="204">
        <v>5.2079000000000004</v>
      </c>
    </row>
    <row r="66" spans="1:3" x14ac:dyDescent="0.35">
      <c r="A66" s="202" t="s">
        <v>180</v>
      </c>
      <c r="B66" s="203" t="s">
        <v>177</v>
      </c>
      <c r="C66" s="204">
        <v>20.831399999999999</v>
      </c>
    </row>
    <row r="67" spans="1:3" x14ac:dyDescent="0.35">
      <c r="A67" s="202" t="s">
        <v>181</v>
      </c>
      <c r="B67" s="203" t="s">
        <v>165</v>
      </c>
      <c r="C67" s="204">
        <v>0.2281</v>
      </c>
    </row>
    <row r="68" spans="1:3" x14ac:dyDescent="0.35">
      <c r="A68" s="202" t="s">
        <v>181</v>
      </c>
      <c r="B68" s="203" t="s">
        <v>182</v>
      </c>
      <c r="C68" s="204">
        <v>0.2281</v>
      </c>
    </row>
    <row r="69" spans="1:3" x14ac:dyDescent="0.35">
      <c r="A69" s="202" t="s">
        <v>181</v>
      </c>
      <c r="B69" s="203" t="s">
        <v>176</v>
      </c>
      <c r="C69" s="204">
        <v>0.2281</v>
      </c>
    </row>
    <row r="70" spans="1:3" x14ac:dyDescent="0.35">
      <c r="A70" s="202" t="s">
        <v>183</v>
      </c>
      <c r="B70" s="203" t="s">
        <v>184</v>
      </c>
      <c r="C70" s="204">
        <v>0.2281</v>
      </c>
    </row>
    <row r="71" spans="1:3" x14ac:dyDescent="0.35">
      <c r="A71" s="202" t="s">
        <v>183</v>
      </c>
      <c r="B71" s="203" t="s">
        <v>185</v>
      </c>
      <c r="C71" s="204">
        <v>0.2281</v>
      </c>
    </row>
    <row r="72" spans="1:3" x14ac:dyDescent="0.35">
      <c r="A72" s="202" t="s">
        <v>183</v>
      </c>
      <c r="B72" s="203" t="s">
        <v>186</v>
      </c>
      <c r="C72" s="204">
        <v>0.21840000000000001</v>
      </c>
    </row>
    <row r="73" spans="1:3" x14ac:dyDescent="0.35">
      <c r="A73" s="202" t="s">
        <v>187</v>
      </c>
      <c r="B73" s="203" t="s">
        <v>133</v>
      </c>
      <c r="C73" s="204">
        <v>6.9800000000000001E-2</v>
      </c>
    </row>
    <row r="74" spans="1:3" x14ac:dyDescent="0.35">
      <c r="A74" s="202" t="s">
        <v>187</v>
      </c>
      <c r="B74" s="203" t="s">
        <v>135</v>
      </c>
      <c r="C74" s="204">
        <v>0.2787</v>
      </c>
    </row>
    <row r="75" spans="1:3" x14ac:dyDescent="0.35">
      <c r="A75" s="202" t="s">
        <v>187</v>
      </c>
      <c r="B75" s="203" t="s">
        <v>182</v>
      </c>
      <c r="C75" s="204">
        <v>0.41070000000000001</v>
      </c>
    </row>
    <row r="76" spans="1:3" x14ac:dyDescent="0.35">
      <c r="A76" s="202" t="s">
        <v>188</v>
      </c>
      <c r="B76" s="203" t="s">
        <v>144</v>
      </c>
      <c r="C76" s="204">
        <v>0.32100000000000001</v>
      </c>
    </row>
    <row r="77" spans="1:3" x14ac:dyDescent="0.35">
      <c r="A77" s="202" t="s">
        <v>188</v>
      </c>
      <c r="B77" s="203" t="s">
        <v>158</v>
      </c>
      <c r="C77" s="204">
        <v>0.3911</v>
      </c>
    </row>
    <row r="78" spans="1:3" x14ac:dyDescent="0.35">
      <c r="A78" s="202" t="s">
        <v>188</v>
      </c>
      <c r="B78" s="203" t="s">
        <v>159</v>
      </c>
      <c r="C78" s="204">
        <v>0.54159999999999997</v>
      </c>
    </row>
    <row r="79" spans="1:3" x14ac:dyDescent="0.35">
      <c r="A79" s="202" t="s">
        <v>189</v>
      </c>
      <c r="B79" s="203" t="s">
        <v>129</v>
      </c>
      <c r="C79" s="204">
        <v>0.442</v>
      </c>
    </row>
    <row r="80" spans="1:3" x14ac:dyDescent="0.35">
      <c r="A80" s="202" t="s">
        <v>190</v>
      </c>
      <c r="B80" s="203" t="s">
        <v>158</v>
      </c>
      <c r="C80" s="204">
        <v>2.47E-2</v>
      </c>
    </row>
    <row r="81" spans="1:3" x14ac:dyDescent="0.35">
      <c r="A81" s="202" t="s">
        <v>190</v>
      </c>
      <c r="B81" s="203" t="s">
        <v>191</v>
      </c>
      <c r="C81" s="204">
        <v>3.39E-2</v>
      </c>
    </row>
    <row r="82" spans="1:3" x14ac:dyDescent="0.35">
      <c r="A82" s="202" t="s">
        <v>192</v>
      </c>
      <c r="B82" s="203" t="s">
        <v>193</v>
      </c>
      <c r="C82" s="204">
        <v>0.27579999999999999</v>
      </c>
    </row>
    <row r="83" spans="1:3" x14ac:dyDescent="0.35">
      <c r="A83" s="202" t="s">
        <v>192</v>
      </c>
      <c r="B83" s="203" t="s">
        <v>128</v>
      </c>
      <c r="C83" s="204">
        <v>0.30819999999999997</v>
      </c>
    </row>
    <row r="84" spans="1:3" x14ac:dyDescent="0.35">
      <c r="A84" s="202" t="s">
        <v>192</v>
      </c>
      <c r="B84" s="203" t="s">
        <v>129</v>
      </c>
      <c r="C84" s="204">
        <v>0.42309999999999998</v>
      </c>
    </row>
    <row r="85" spans="1:3" x14ac:dyDescent="0.35">
      <c r="A85" s="202" t="s">
        <v>194</v>
      </c>
      <c r="B85" s="203" t="s">
        <v>144</v>
      </c>
      <c r="C85" s="204">
        <v>0.37119999999999997</v>
      </c>
    </row>
    <row r="86" spans="1:3" x14ac:dyDescent="0.35">
      <c r="A86" s="202" t="s">
        <v>194</v>
      </c>
      <c r="B86" s="203" t="s">
        <v>158</v>
      </c>
      <c r="C86" s="204">
        <v>0.74229999999999996</v>
      </c>
    </row>
    <row r="87" spans="1:3" x14ac:dyDescent="0.35">
      <c r="A87" s="202" t="s">
        <v>195</v>
      </c>
      <c r="B87" s="203" t="s">
        <v>127</v>
      </c>
      <c r="C87" s="204">
        <v>0.1772</v>
      </c>
    </row>
    <row r="88" spans="1:3" x14ac:dyDescent="0.35">
      <c r="A88" s="202" t="s">
        <v>195</v>
      </c>
      <c r="B88" s="203" t="s">
        <v>128</v>
      </c>
      <c r="C88" s="204">
        <v>0.35439999999999999</v>
      </c>
    </row>
    <row r="89" spans="1:3" x14ac:dyDescent="0.35">
      <c r="A89" s="202" t="s">
        <v>195</v>
      </c>
      <c r="B89" s="203" t="s">
        <v>196</v>
      </c>
      <c r="C89" s="204">
        <v>0.53159999999999996</v>
      </c>
    </row>
    <row r="90" spans="1:3" x14ac:dyDescent="0.35">
      <c r="A90" s="202" t="s">
        <v>195</v>
      </c>
      <c r="B90" s="203" t="s">
        <v>129</v>
      </c>
      <c r="C90" s="204">
        <v>0.70879999999999999</v>
      </c>
    </row>
    <row r="91" spans="1:3" x14ac:dyDescent="0.35">
      <c r="A91" s="202" t="s">
        <v>195</v>
      </c>
      <c r="B91" s="203" t="s">
        <v>197</v>
      </c>
      <c r="C91" s="204">
        <v>1.0630999999999999</v>
      </c>
    </row>
    <row r="92" spans="1:3" x14ac:dyDescent="0.35">
      <c r="A92" s="202" t="s">
        <v>195</v>
      </c>
      <c r="B92" s="203" t="s">
        <v>141</v>
      </c>
      <c r="C92" s="204">
        <v>1.4378</v>
      </c>
    </row>
    <row r="93" spans="1:3" x14ac:dyDescent="0.35">
      <c r="A93" s="202" t="s">
        <v>198</v>
      </c>
      <c r="B93" s="203" t="s">
        <v>128</v>
      </c>
      <c r="C93" s="204">
        <v>0.3574</v>
      </c>
    </row>
    <row r="94" spans="1:3" x14ac:dyDescent="0.35">
      <c r="A94" s="202" t="s">
        <v>198</v>
      </c>
      <c r="B94" s="203" t="s">
        <v>129</v>
      </c>
      <c r="C94" s="204">
        <v>0.71430000000000005</v>
      </c>
    </row>
    <row r="95" spans="1:3" x14ac:dyDescent="0.35">
      <c r="A95" s="202" t="s">
        <v>198</v>
      </c>
      <c r="B95" s="203" t="s">
        <v>197</v>
      </c>
      <c r="C95" s="204">
        <v>1.0710999999999999</v>
      </c>
    </row>
    <row r="96" spans="1:3" x14ac:dyDescent="0.35">
      <c r="A96" s="202" t="s">
        <v>198</v>
      </c>
      <c r="B96" s="203" t="s">
        <v>141</v>
      </c>
      <c r="C96" s="204">
        <v>1.4137</v>
      </c>
    </row>
    <row r="97" spans="1:3" x14ac:dyDescent="0.35">
      <c r="A97" s="202" t="s">
        <v>199</v>
      </c>
      <c r="B97" s="203" t="s">
        <v>141</v>
      </c>
      <c r="C97" s="204">
        <v>0.22869999999999999</v>
      </c>
    </row>
    <row r="98" spans="1:3" x14ac:dyDescent="0.35">
      <c r="A98" s="202" t="s">
        <v>200</v>
      </c>
      <c r="B98" s="203" t="s">
        <v>141</v>
      </c>
      <c r="C98" s="204">
        <v>0.18029999999999999</v>
      </c>
    </row>
    <row r="99" spans="1:3" x14ac:dyDescent="0.35">
      <c r="A99" s="202" t="s">
        <v>200</v>
      </c>
      <c r="B99" s="203" t="s">
        <v>138</v>
      </c>
      <c r="C99" s="204">
        <v>0.2016</v>
      </c>
    </row>
    <row r="100" spans="1:3" x14ac:dyDescent="0.35">
      <c r="A100" s="202" t="s">
        <v>201</v>
      </c>
      <c r="B100" s="203" t="s">
        <v>129</v>
      </c>
      <c r="C100" s="204">
        <v>0.30459999999999998</v>
      </c>
    </row>
    <row r="101" spans="1:3" x14ac:dyDescent="0.35">
      <c r="A101" s="202" t="s">
        <v>201</v>
      </c>
      <c r="B101" s="203" t="s">
        <v>141</v>
      </c>
      <c r="C101" s="204">
        <v>0.32500000000000001</v>
      </c>
    </row>
    <row r="102" spans="1:3" x14ac:dyDescent="0.35">
      <c r="A102" s="202" t="s">
        <v>201</v>
      </c>
      <c r="B102" s="203" t="s">
        <v>202</v>
      </c>
      <c r="C102" s="204">
        <v>0.3453</v>
      </c>
    </row>
    <row r="103" spans="1:3" x14ac:dyDescent="0.35">
      <c r="A103" s="202" t="s">
        <v>203</v>
      </c>
      <c r="B103" s="203" t="s">
        <v>204</v>
      </c>
      <c r="C103" s="204">
        <v>0.19500000000000001</v>
      </c>
    </row>
    <row r="104" spans="1:3" x14ac:dyDescent="0.35">
      <c r="A104" s="202" t="s">
        <v>203</v>
      </c>
      <c r="B104" s="203" t="s">
        <v>162</v>
      </c>
      <c r="C104" s="204">
        <v>0.40179999999999999</v>
      </c>
    </row>
    <row r="105" spans="1:3" x14ac:dyDescent="0.35">
      <c r="A105" s="202" t="s">
        <v>203</v>
      </c>
      <c r="B105" s="203" t="s">
        <v>131</v>
      </c>
      <c r="C105" s="204">
        <v>0.3901</v>
      </c>
    </row>
    <row r="106" spans="1:3" x14ac:dyDescent="0.35">
      <c r="A106" s="202" t="s">
        <v>203</v>
      </c>
      <c r="B106" s="203" t="s">
        <v>205</v>
      </c>
      <c r="C106" s="204">
        <v>0.3901</v>
      </c>
    </row>
    <row r="107" spans="1:3" x14ac:dyDescent="0.35">
      <c r="A107" s="202" t="s">
        <v>206</v>
      </c>
      <c r="B107" s="203" t="s">
        <v>129</v>
      </c>
      <c r="C107" s="204">
        <v>0.29160000000000003</v>
      </c>
    </row>
    <row r="108" spans="1:3" x14ac:dyDescent="0.35">
      <c r="A108" s="202" t="s">
        <v>206</v>
      </c>
      <c r="B108" s="203" t="s">
        <v>141</v>
      </c>
      <c r="C108" s="204">
        <v>0.34399999999999997</v>
      </c>
    </row>
    <row r="109" spans="1:3" x14ac:dyDescent="0.35">
      <c r="A109" s="202" t="s">
        <v>206</v>
      </c>
      <c r="B109" s="203" t="s">
        <v>138</v>
      </c>
      <c r="C109" s="204">
        <v>0.4143</v>
      </c>
    </row>
    <row r="110" spans="1:3" x14ac:dyDescent="0.35">
      <c r="A110" s="202" t="s">
        <v>207</v>
      </c>
      <c r="B110" s="203" t="s">
        <v>133</v>
      </c>
      <c r="C110" s="204">
        <v>0.14810000000000001</v>
      </c>
    </row>
    <row r="111" spans="1:3" x14ac:dyDescent="0.35">
      <c r="A111" s="202" t="s">
        <v>207</v>
      </c>
      <c r="B111" s="203" t="s">
        <v>134</v>
      </c>
      <c r="C111" s="204">
        <v>0.2324</v>
      </c>
    </row>
    <row r="112" spans="1:3" x14ac:dyDescent="0.35">
      <c r="A112" s="202" t="s">
        <v>207</v>
      </c>
      <c r="B112" s="203" t="s">
        <v>165</v>
      </c>
      <c r="C112" s="204">
        <v>0.30070000000000002</v>
      </c>
    </row>
    <row r="113" spans="1:3" x14ac:dyDescent="0.35">
      <c r="A113" s="202" t="s">
        <v>207</v>
      </c>
      <c r="B113" s="203" t="s">
        <v>182</v>
      </c>
      <c r="C113" s="204">
        <v>0.41449999999999998</v>
      </c>
    </row>
    <row r="114" spans="1:3" x14ac:dyDescent="0.35">
      <c r="A114" s="202" t="s">
        <v>207</v>
      </c>
      <c r="B114" s="203" t="s">
        <v>176</v>
      </c>
      <c r="C114" s="204">
        <v>0.41449999999999998</v>
      </c>
    </row>
    <row r="115" spans="1:3" x14ac:dyDescent="0.35">
      <c r="A115" s="202" t="s">
        <v>208</v>
      </c>
      <c r="B115" s="203" t="s">
        <v>133</v>
      </c>
      <c r="C115" s="204">
        <v>4.9399999999999999E-2</v>
      </c>
    </row>
    <row r="116" spans="1:3" x14ac:dyDescent="0.35">
      <c r="A116" s="202" t="s">
        <v>208</v>
      </c>
      <c r="B116" s="203" t="s">
        <v>135</v>
      </c>
      <c r="C116" s="204">
        <v>0.1318</v>
      </c>
    </row>
    <row r="117" spans="1:3" x14ac:dyDescent="0.35">
      <c r="A117" s="202" t="s">
        <v>208</v>
      </c>
      <c r="B117" s="203" t="s">
        <v>125</v>
      </c>
      <c r="C117" s="204">
        <v>0.26469999999999999</v>
      </c>
    </row>
    <row r="118" spans="1:3" x14ac:dyDescent="0.35">
      <c r="A118" s="202" t="s">
        <v>208</v>
      </c>
      <c r="B118" s="203" t="s">
        <v>176</v>
      </c>
      <c r="C118" s="204">
        <v>0.38629999999999998</v>
      </c>
    </row>
    <row r="119" spans="1:3" x14ac:dyDescent="0.35">
      <c r="A119" s="202" t="s">
        <v>209</v>
      </c>
      <c r="B119" s="203" t="s">
        <v>129</v>
      </c>
      <c r="C119" s="204">
        <v>6.6900000000000001E-2</v>
      </c>
    </row>
    <row r="120" spans="1:3" x14ac:dyDescent="0.35">
      <c r="A120" s="202" t="s">
        <v>209</v>
      </c>
      <c r="B120" s="203" t="s">
        <v>141</v>
      </c>
      <c r="C120" s="204">
        <v>0.1338</v>
      </c>
    </row>
    <row r="121" spans="1:3" x14ac:dyDescent="0.35">
      <c r="A121" s="202" t="s">
        <v>210</v>
      </c>
      <c r="B121" s="203" t="s">
        <v>211</v>
      </c>
      <c r="C121" s="204">
        <v>7.0800000000000002E-2</v>
      </c>
    </row>
    <row r="122" spans="1:3" x14ac:dyDescent="0.35">
      <c r="A122" s="202" t="s">
        <v>210</v>
      </c>
      <c r="B122" s="203" t="s">
        <v>127</v>
      </c>
      <c r="C122" s="204">
        <v>8.1699999999999995E-2</v>
      </c>
    </row>
    <row r="123" spans="1:3" x14ac:dyDescent="0.35">
      <c r="A123" s="202" t="s">
        <v>210</v>
      </c>
      <c r="B123" s="203" t="s">
        <v>128</v>
      </c>
      <c r="C123" s="204">
        <v>8.1699999999999995E-2</v>
      </c>
    </row>
    <row r="124" spans="1:3" x14ac:dyDescent="0.35">
      <c r="A124" s="202" t="s">
        <v>210</v>
      </c>
      <c r="B124" s="203" t="s">
        <v>129</v>
      </c>
      <c r="C124" s="204">
        <v>0.10340000000000001</v>
      </c>
    </row>
    <row r="125" spans="1:3" x14ac:dyDescent="0.35">
      <c r="A125" s="202" t="s">
        <v>212</v>
      </c>
      <c r="B125" s="203" t="s">
        <v>182</v>
      </c>
      <c r="C125" s="204">
        <v>0.1197</v>
      </c>
    </row>
    <row r="126" spans="1:3" x14ac:dyDescent="0.35">
      <c r="A126" s="202" t="s">
        <v>212</v>
      </c>
      <c r="B126" s="203" t="s">
        <v>176</v>
      </c>
      <c r="C126" s="204">
        <v>0.2253</v>
      </c>
    </row>
    <row r="127" spans="1:3" x14ac:dyDescent="0.35">
      <c r="A127" s="202" t="s">
        <v>213</v>
      </c>
      <c r="B127" s="203" t="s">
        <v>214</v>
      </c>
      <c r="C127" s="204">
        <v>1.6763999999999999</v>
      </c>
    </row>
    <row r="128" spans="1:3" x14ac:dyDescent="0.35">
      <c r="A128" s="202" t="s">
        <v>215</v>
      </c>
      <c r="B128" s="203" t="s">
        <v>204</v>
      </c>
      <c r="C128" s="204">
        <v>8.7800000000000003E-2</v>
      </c>
    </row>
    <row r="129" spans="1:3" x14ac:dyDescent="0.35">
      <c r="A129" s="202" t="s">
        <v>215</v>
      </c>
      <c r="B129" s="203" t="s">
        <v>162</v>
      </c>
      <c r="C129" s="204">
        <v>0.14699999999999999</v>
      </c>
    </row>
    <row r="130" spans="1:3" x14ac:dyDescent="0.35">
      <c r="A130" s="202" t="s">
        <v>215</v>
      </c>
      <c r="B130" s="203" t="s">
        <v>131</v>
      </c>
      <c r="C130" s="204">
        <v>0.2031</v>
      </c>
    </row>
    <row r="131" spans="1:3" x14ac:dyDescent="0.35">
      <c r="A131" s="202" t="s">
        <v>215</v>
      </c>
      <c r="B131" s="203" t="s">
        <v>163</v>
      </c>
      <c r="C131" s="204">
        <v>0.40620000000000001</v>
      </c>
    </row>
    <row r="132" spans="1:3" x14ac:dyDescent="0.35">
      <c r="A132" s="202" t="s">
        <v>215</v>
      </c>
      <c r="B132" s="203" t="s">
        <v>216</v>
      </c>
      <c r="C132" s="204">
        <v>0.60829999999999995</v>
      </c>
    </row>
    <row r="133" spans="1:3" x14ac:dyDescent="0.35">
      <c r="A133" s="202" t="s">
        <v>215</v>
      </c>
      <c r="B133" s="203" t="s">
        <v>193</v>
      </c>
      <c r="C133" s="204">
        <v>0.81110000000000004</v>
      </c>
    </row>
    <row r="134" spans="1:3" x14ac:dyDescent="0.35">
      <c r="A134" s="202" t="s">
        <v>217</v>
      </c>
      <c r="B134" s="203" t="s">
        <v>128</v>
      </c>
      <c r="C134" s="204">
        <v>0.12839999999999999</v>
      </c>
    </row>
    <row r="135" spans="1:3" x14ac:dyDescent="0.35">
      <c r="A135" s="202" t="s">
        <v>217</v>
      </c>
      <c r="B135" s="203" t="s">
        <v>129</v>
      </c>
      <c r="C135" s="204">
        <v>0.13539999999999999</v>
      </c>
    </row>
    <row r="136" spans="1:3" x14ac:dyDescent="0.35">
      <c r="A136" s="202" t="s">
        <v>217</v>
      </c>
      <c r="B136" s="203" t="s">
        <v>141</v>
      </c>
      <c r="C136" s="204">
        <v>0.16919999999999999</v>
      </c>
    </row>
    <row r="137" spans="1:3" x14ac:dyDescent="0.35">
      <c r="A137" s="202" t="s">
        <v>217</v>
      </c>
      <c r="B137" s="203" t="s">
        <v>138</v>
      </c>
      <c r="C137" s="204">
        <v>0.19900000000000001</v>
      </c>
    </row>
    <row r="138" spans="1:3" x14ac:dyDescent="0.35">
      <c r="A138" s="202" t="s">
        <v>218</v>
      </c>
      <c r="B138" s="203" t="s">
        <v>133</v>
      </c>
      <c r="C138" s="204">
        <v>0.15160000000000001</v>
      </c>
    </row>
    <row r="139" spans="1:3" x14ac:dyDescent="0.35">
      <c r="A139" s="202" t="s">
        <v>218</v>
      </c>
      <c r="B139" s="203" t="s">
        <v>134</v>
      </c>
      <c r="C139" s="204">
        <v>0.30320000000000003</v>
      </c>
    </row>
    <row r="140" spans="1:3" x14ac:dyDescent="0.35">
      <c r="A140" s="202" t="s">
        <v>218</v>
      </c>
      <c r="B140" s="203" t="s">
        <v>135</v>
      </c>
      <c r="C140" s="204">
        <v>0.33029999999999998</v>
      </c>
    </row>
    <row r="141" spans="1:3" x14ac:dyDescent="0.35">
      <c r="A141" s="202" t="s">
        <v>219</v>
      </c>
      <c r="B141" s="203" t="s">
        <v>128</v>
      </c>
      <c r="C141" s="204">
        <v>0.1023</v>
      </c>
    </row>
    <row r="142" spans="1:3" x14ac:dyDescent="0.35">
      <c r="A142" s="202" t="s">
        <v>219</v>
      </c>
      <c r="B142" s="203" t="s">
        <v>129</v>
      </c>
      <c r="C142" s="204">
        <v>0.20230000000000001</v>
      </c>
    </row>
    <row r="143" spans="1:3" x14ac:dyDescent="0.35">
      <c r="A143" s="202" t="s">
        <v>219</v>
      </c>
      <c r="B143" s="203" t="s">
        <v>141</v>
      </c>
      <c r="C143" s="204">
        <v>0.25009999999999999</v>
      </c>
    </row>
    <row r="144" spans="1:3" x14ac:dyDescent="0.35">
      <c r="A144" s="202" t="s">
        <v>219</v>
      </c>
      <c r="B144" s="203" t="s">
        <v>138</v>
      </c>
      <c r="C144" s="204">
        <v>0.25009999999999999</v>
      </c>
    </row>
    <row r="145" spans="1:3" x14ac:dyDescent="0.35">
      <c r="A145" s="202" t="s">
        <v>219</v>
      </c>
      <c r="B145" s="203" t="s">
        <v>142</v>
      </c>
      <c r="C145" s="204">
        <v>0.25009999999999999</v>
      </c>
    </row>
    <row r="146" spans="1:3" x14ac:dyDescent="0.35">
      <c r="A146" s="202" t="s">
        <v>220</v>
      </c>
      <c r="B146" s="203" t="s">
        <v>128</v>
      </c>
      <c r="C146" s="204">
        <v>0.30409999999999998</v>
      </c>
    </row>
    <row r="147" spans="1:3" x14ac:dyDescent="0.35">
      <c r="A147" s="202" t="s">
        <v>220</v>
      </c>
      <c r="B147" s="203" t="s">
        <v>129</v>
      </c>
      <c r="C147" s="204">
        <v>0.30409999999999998</v>
      </c>
    </row>
    <row r="148" spans="1:3" x14ac:dyDescent="0.35">
      <c r="A148" s="202" t="s">
        <v>221</v>
      </c>
      <c r="B148" s="203" t="s">
        <v>134</v>
      </c>
      <c r="C148" s="204">
        <v>2.7732000000000001</v>
      </c>
    </row>
    <row r="149" spans="1:3" x14ac:dyDescent="0.35">
      <c r="A149" s="202" t="s">
        <v>221</v>
      </c>
      <c r="B149" s="203" t="s">
        <v>135</v>
      </c>
      <c r="C149" s="204">
        <v>3.0548999999999999</v>
      </c>
    </row>
    <row r="150" spans="1:3" x14ac:dyDescent="0.35">
      <c r="A150" s="202" t="s">
        <v>222</v>
      </c>
      <c r="B150" s="203" t="s">
        <v>138</v>
      </c>
      <c r="C150" s="204">
        <v>0.21609999999999999</v>
      </c>
    </row>
    <row r="151" spans="1:3" x14ac:dyDescent="0.35">
      <c r="A151" s="202" t="s">
        <v>222</v>
      </c>
      <c r="B151" s="203" t="s">
        <v>142</v>
      </c>
      <c r="C151" s="204">
        <v>0.21609999999999999</v>
      </c>
    </row>
    <row r="152" spans="1:3" x14ac:dyDescent="0.35">
      <c r="A152" s="202" t="s">
        <v>223</v>
      </c>
      <c r="B152" s="203" t="s">
        <v>224</v>
      </c>
      <c r="C152" s="204">
        <v>0.20979999999999999</v>
      </c>
    </row>
    <row r="153" spans="1:3" x14ac:dyDescent="0.35">
      <c r="A153" s="202" t="s">
        <v>223</v>
      </c>
      <c r="B153" s="203" t="s">
        <v>225</v>
      </c>
      <c r="C153" s="204">
        <v>0.20979999999999999</v>
      </c>
    </row>
    <row r="154" spans="1:3" x14ac:dyDescent="0.35">
      <c r="A154" s="202" t="s">
        <v>226</v>
      </c>
      <c r="B154" s="203" t="s">
        <v>144</v>
      </c>
      <c r="C154" s="204">
        <v>0.77139999999999997</v>
      </c>
    </row>
    <row r="155" spans="1:3" x14ac:dyDescent="0.35">
      <c r="A155" s="202" t="s">
        <v>227</v>
      </c>
      <c r="B155" s="203" t="s">
        <v>133</v>
      </c>
      <c r="C155" s="204">
        <v>0.24329999999999999</v>
      </c>
    </row>
    <row r="156" spans="1:3" x14ac:dyDescent="0.35">
      <c r="A156" s="202" t="s">
        <v>227</v>
      </c>
      <c r="B156" s="203" t="s">
        <v>135</v>
      </c>
      <c r="C156" s="204">
        <v>0.45829999999999999</v>
      </c>
    </row>
    <row r="157" spans="1:3" x14ac:dyDescent="0.35">
      <c r="A157" s="202" t="s">
        <v>227</v>
      </c>
      <c r="B157" s="203" t="s">
        <v>125</v>
      </c>
      <c r="C157" s="204">
        <v>0.67479999999999996</v>
      </c>
    </row>
    <row r="158" spans="1:3" x14ac:dyDescent="0.35">
      <c r="A158" s="202" t="s">
        <v>228</v>
      </c>
      <c r="B158" s="203" t="s">
        <v>158</v>
      </c>
      <c r="C158" s="204">
        <v>0.61980000000000002</v>
      </c>
    </row>
    <row r="159" spans="1:3" x14ac:dyDescent="0.35">
      <c r="A159" s="202" t="s">
        <v>229</v>
      </c>
      <c r="B159" s="203" t="s">
        <v>138</v>
      </c>
      <c r="C159" s="204">
        <v>0.22109999999999999</v>
      </c>
    </row>
    <row r="160" spans="1:3" x14ac:dyDescent="0.35">
      <c r="A160" s="202" t="s">
        <v>229</v>
      </c>
      <c r="B160" s="203" t="s">
        <v>142</v>
      </c>
      <c r="C160" s="204">
        <v>0.21590000000000001</v>
      </c>
    </row>
    <row r="161" spans="1:3" x14ac:dyDescent="0.35">
      <c r="A161" s="202" t="s">
        <v>229</v>
      </c>
      <c r="B161" s="203" t="s">
        <v>230</v>
      </c>
      <c r="C161" s="204">
        <v>0.21590000000000001</v>
      </c>
    </row>
    <row r="162" spans="1:3" x14ac:dyDescent="0.35">
      <c r="A162" s="202" t="s">
        <v>229</v>
      </c>
      <c r="B162" s="203" t="s">
        <v>231</v>
      </c>
      <c r="C162" s="204">
        <v>0.20979999999999999</v>
      </c>
    </row>
    <row r="163" spans="1:3" x14ac:dyDescent="0.35">
      <c r="A163" s="202" t="s">
        <v>232</v>
      </c>
      <c r="B163" s="203" t="s">
        <v>224</v>
      </c>
      <c r="C163" s="204">
        <v>0.2213</v>
      </c>
    </row>
    <row r="164" spans="1:3" x14ac:dyDescent="0.35">
      <c r="A164" s="202" t="s">
        <v>232</v>
      </c>
      <c r="B164" s="203" t="s">
        <v>233</v>
      </c>
      <c r="C164" s="204">
        <v>0.224</v>
      </c>
    </row>
    <row r="165" spans="1:3" x14ac:dyDescent="0.35">
      <c r="A165" s="202" t="s">
        <v>232</v>
      </c>
      <c r="B165" s="203" t="s">
        <v>234</v>
      </c>
      <c r="C165" s="204">
        <v>0.2238</v>
      </c>
    </row>
    <row r="166" spans="1:3" x14ac:dyDescent="0.35">
      <c r="A166" s="202" t="s">
        <v>232</v>
      </c>
      <c r="B166" s="203" t="s">
        <v>235</v>
      </c>
      <c r="C166" s="204">
        <v>0.2235</v>
      </c>
    </row>
    <row r="167" spans="1:3" x14ac:dyDescent="0.35">
      <c r="A167" s="202" t="s">
        <v>232</v>
      </c>
      <c r="B167" s="203" t="s">
        <v>236</v>
      </c>
      <c r="C167" s="204">
        <v>0.22309999999999999</v>
      </c>
    </row>
    <row r="168" spans="1:3" x14ac:dyDescent="0.35">
      <c r="A168" s="202" t="s">
        <v>237</v>
      </c>
      <c r="B168" s="203" t="s">
        <v>238</v>
      </c>
      <c r="C168" s="204">
        <v>9.1300000000000006E-2</v>
      </c>
    </row>
    <row r="169" spans="1:3" x14ac:dyDescent="0.35">
      <c r="A169" s="202" t="s">
        <v>237</v>
      </c>
      <c r="B169" s="203" t="s">
        <v>165</v>
      </c>
      <c r="C169" s="204">
        <v>0.1825</v>
      </c>
    </row>
    <row r="170" spans="1:3" x14ac:dyDescent="0.35">
      <c r="A170" s="202" t="s">
        <v>237</v>
      </c>
      <c r="B170" s="203" t="s">
        <v>182</v>
      </c>
      <c r="C170" s="204">
        <v>0.19270000000000001</v>
      </c>
    </row>
    <row r="171" spans="1:3" x14ac:dyDescent="0.35">
      <c r="A171" s="202" t="s">
        <v>239</v>
      </c>
      <c r="B171" s="203" t="s">
        <v>128</v>
      </c>
      <c r="C171" s="204">
        <v>9.9000000000000005E-2</v>
      </c>
    </row>
    <row r="172" spans="1:3" x14ac:dyDescent="0.35">
      <c r="A172" s="202" t="s">
        <v>239</v>
      </c>
      <c r="B172" s="203" t="s">
        <v>196</v>
      </c>
      <c r="C172" s="204">
        <v>0.125</v>
      </c>
    </row>
  </sheetData>
  <autoFilter ref="A2:C2" xr:uid="{00000000-0009-0000-0000-000002000000}"/>
  <conditionalFormatting sqref="A4:C172">
    <cfRule type="expression" dxfId="0" priority="1">
      <formula>MOD(ROW(),2)=0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Document" ma:contentTypeID="0x01010074FA3D7578C8A44F8E09ED5FE51B6A4D" ma:contentTypeVersion="15" ma:contentTypeDescription="Create a new document." ma:contentTypeScope="" ma:versionID="c26815a92f1dc936187547047ce90143">
  <xsd:schema xmlns:xsd="http://www.w3.org/2001/XMLSchema" xmlns:xs="http://www.w3.org/2001/XMLSchema" xmlns:p="http://schemas.microsoft.com/office/2006/metadata/properties" xmlns:ns2="77842e56-890d-4af9-9edf-07c8126095ba" xmlns:ns3="77e5b199-f862-4908-94fd-48e3772800c9" targetNamespace="http://schemas.microsoft.com/office/2006/metadata/properties" ma:root="true" ma:fieldsID="005acf16a3a52038c661615f5ebb8cb0" ns2:_="" ns3:_="">
    <xsd:import namespace="77842e56-890d-4af9-9edf-07c8126095ba"/>
    <xsd:import namespace="77e5b199-f862-4908-94fd-48e3772800c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ObjectDetectorVersions" minOccurs="0"/>
                <xsd:element ref="ns3:MediaServiceGenerationTime" minOccurs="0"/>
                <xsd:element ref="ns3:MediaServiceEventHashCode" minOccurs="0"/>
                <xsd:element ref="ns3:MediaServiceDateTaken" minOccurs="0"/>
                <xsd:element ref="ns3:MediaServiceOCR" minOccurs="0"/>
                <xsd:element ref="ns3:MediaLengthInSeconds" minOccurs="0"/>
                <xsd:element ref="ns3:MediaServiceSearchPropertie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842e56-890d-4af9-9edf-07c8126095b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71877fd3-d5a9-45f4-8700-f8c92474f557}" ma:internalName="TaxCatchAll" ma:showField="CatchAllData" ma:web="77842e56-890d-4af9-9edf-07c8126095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e5b199-f862-4908-94fd-48e3772800c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c33f0d6-70be-480e-8e48-a8ef28cac6e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documentManagement>
    <lcf76f155ced4ddcb4097134ff3c332f xmlns="77e5b199-f862-4908-94fd-48e3772800c9">
      <Terms xmlns="http://schemas.microsoft.com/office/infopath/2007/PartnerControls"/>
    </lcf76f155ced4ddcb4097134ff3c332f>
    <TaxCatchAll xmlns="77842e56-890d-4af9-9edf-07c8126095ba" xsi:nil="true"/>
    <SharedWithUsers xmlns="77842e56-890d-4af9-9edf-07c8126095ba">
      <UserInfo>
        <DisplayName/>
        <AccountId xsi:nil="true"/>
        <AccountType/>
      </UserInfo>
    </SharedWithUsers>
  </documentManagement>
</p:properties>
</file>

<file path=customXml/itemProps1.xml><?xml version="1.0" encoding="utf-8"?>
<ds:datastoreItem xmlns:ds="http://schemas.openxmlformats.org/officeDocument/2006/customXml" ds:itemID="{69658080-C317-4BC0-AB3C-0DDE910BC4A0}">
  <ds:schemaRefs>
    <ds:schemaRef ds:uri="http://schemas.microsoft.com/PowerBIAddIn"/>
  </ds:schemaRefs>
</ds:datastoreItem>
</file>

<file path=customXml/itemProps2.xml><?xml version="1.0" encoding="utf-8"?>
<ds:datastoreItem xmlns:ds="http://schemas.openxmlformats.org/officeDocument/2006/customXml" ds:itemID="{2FB48E13-E5C7-485E-9EAE-941D7C733B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842e56-890d-4af9-9edf-07c8126095ba"/>
    <ds:schemaRef ds:uri="77e5b199-f862-4908-94fd-48e3772800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6E527A-1092-4A2F-910E-039902EDED9F}">
  <ds:schemaRefs>
    <ds:schemaRef ds:uri="http://schemas.microsoft.com/sharepoint/v3/contenttype/forms"/>
  </ds:schemaRefs>
</ds:datastoreItem>
</file>

<file path=customXml/itemProps4.xml><?xml version="1.0" encoding="utf-8"?>
<ds:datastoreItem xmlns:ds="http://schemas.openxmlformats.org/officeDocument/2006/customXml" ds:itemID="{80368136-560B-40CA-89F8-EBFCDBEE5FFD}">
  <ds:schemaRefs>
    <ds:schemaRef ds:uri="http://schemas.microsoft.com/office/2006/metadata/properties"/>
    <ds:schemaRef ds:uri="77e5b199-f862-4908-94fd-48e3772800c9"/>
    <ds:schemaRef ds:uri="http://schemas.microsoft.com/office/infopath/2007/PartnerControls"/>
    <ds:schemaRef ds:uri="77842e56-890d-4af9-9edf-07c8126095b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20</vt:i4>
      </vt:variant>
    </vt:vector>
  </HeadingPairs>
  <TitlesOfParts>
    <vt:vector size="23" baseType="lpstr">
      <vt:lpstr>Market Entry</vt:lpstr>
      <vt:lpstr>Lists</vt:lpstr>
      <vt:lpstr>pan-Can Molecule</vt:lpstr>
      <vt:lpstr>BRP</vt:lpstr>
      <vt:lpstr>Competitors</vt:lpstr>
      <vt:lpstr>Cross_Lic</vt:lpstr>
      <vt:lpstr>Declaration</vt:lpstr>
      <vt:lpstr>hc_dbase</vt:lpstr>
      <vt:lpstr>LIST_CONF</vt:lpstr>
      <vt:lpstr>LIST_PT</vt:lpstr>
      <vt:lpstr>MFR_STOCK</vt:lpstr>
      <vt:lpstr>No</vt:lpstr>
      <vt:lpstr>Not_assess</vt:lpstr>
      <vt:lpstr>pancan_mol</vt:lpstr>
      <vt:lpstr>pancan_mols</vt:lpstr>
      <vt:lpstr>pancan_prices</vt:lpstr>
      <vt:lpstr>pancan_str</vt:lpstr>
      <vt:lpstr>pcpa_ment</vt:lpstr>
      <vt:lpstr>Percent_of_Brand</vt:lpstr>
      <vt:lpstr>'Market Entry'!Print_Area</vt:lpstr>
      <vt:lpstr>Product_Type</vt:lpstr>
      <vt:lpstr>Province_Select</vt:lpstr>
      <vt:lpstr>Tiers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TPF Forms</dc:title>
  <dc:subject/>
  <dc:creator>Leibel, Anat (MOHLTC)</dc:creator>
  <cp:keywords/>
  <dc:description/>
  <cp:lastModifiedBy>Eric Wellman</cp:lastModifiedBy>
  <cp:revision/>
  <dcterms:created xsi:type="dcterms:W3CDTF">2006-09-16T00:00:00Z</dcterms:created>
  <dcterms:modified xsi:type="dcterms:W3CDTF">2026-04-28T20:20:01Z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0x01010074FA3D7578C8A44F8E09ED5FE51B6A4D</vt:lpwstr>
  </property>
  <property fmtid="{D5CDD505-2E9C-101B-9397-08002B2CF9AE}" pid="3" name="MSIP_Label_034a106e-6316-442c-ad35-738afd673d2b_Enabled">
    <vt:lpwstr>true</vt:lpwstr>
  </property>
  <property fmtid="{D5CDD505-2E9C-101B-9397-08002B2CF9AE}" pid="4" name="MSIP_Label_034a106e-6316-442c-ad35-738afd673d2b_SetDate">
    <vt:lpwstr>2022-02-03T11:54:29Z</vt:lpwstr>
  </property>
  <property fmtid="{D5CDD505-2E9C-101B-9397-08002B2CF9AE}" pid="5" name="MSIP_Label_034a106e-6316-442c-ad35-738afd673d2b_Method">
    <vt:lpwstr>Standard</vt:lpwstr>
  </property>
  <property fmtid="{D5CDD505-2E9C-101B-9397-08002B2CF9AE}" pid="6" name="MSIP_Label_034a106e-6316-442c-ad35-738afd673d2b_Name">
    <vt:lpwstr>034a106e-6316-442c-ad35-738afd673d2b</vt:lpwstr>
  </property>
  <property fmtid="{D5CDD505-2E9C-101B-9397-08002B2CF9AE}" pid="7" name="MSIP_Label_034a106e-6316-442c-ad35-738afd673d2b_SiteId">
    <vt:lpwstr>cddc1229-ac2a-4b97-b78a-0e5cacb5865c</vt:lpwstr>
  </property>
  <property fmtid="{D5CDD505-2E9C-101B-9397-08002B2CF9AE}" pid="8" name="MSIP_Label_034a106e-6316-442c-ad35-738afd673d2b_ActionId">
    <vt:lpwstr>a3dc0a62-4be7-4e02-950b-7bcf9882d43d</vt:lpwstr>
  </property>
  <property fmtid="{D5CDD505-2E9C-101B-9397-08002B2CF9AE}" pid="9" name="MSIP_Label_034a106e-6316-442c-ad35-738afd673d2b_ContentBits">
    <vt:lpwstr>0</vt:lpwstr>
  </property>
  <property fmtid="{D5CDD505-2E9C-101B-9397-08002B2CF9AE}" pid="10" name="MSIP_Label_defa4170-0d19-0005-0004-bc88714345d2_Enabled">
    <vt:lpwstr>true</vt:lpwstr>
  </property>
  <property fmtid="{D5CDD505-2E9C-101B-9397-08002B2CF9AE}" pid="11" name="MSIP_Label_defa4170-0d19-0005-0004-bc88714345d2_SetDate">
    <vt:lpwstr>2023-09-20T13:57:36Z</vt:lpwstr>
  </property>
  <property fmtid="{D5CDD505-2E9C-101B-9397-08002B2CF9AE}" pid="12" name="MSIP_Label_defa4170-0d19-0005-0004-bc88714345d2_Method">
    <vt:lpwstr>Standard</vt:lpwstr>
  </property>
  <property fmtid="{D5CDD505-2E9C-101B-9397-08002B2CF9AE}" pid="13" name="MSIP_Label_defa4170-0d19-0005-0004-bc88714345d2_Name">
    <vt:lpwstr>defa4170-0d19-0005-0004-bc88714345d2</vt:lpwstr>
  </property>
  <property fmtid="{D5CDD505-2E9C-101B-9397-08002B2CF9AE}" pid="14" name="MSIP_Label_defa4170-0d19-0005-0004-bc88714345d2_SiteId">
    <vt:lpwstr>61a1a40e-4ecc-40f6-82d1-884c12e76484</vt:lpwstr>
  </property>
  <property fmtid="{D5CDD505-2E9C-101B-9397-08002B2CF9AE}" pid="15" name="MSIP_Label_defa4170-0d19-0005-0004-bc88714345d2_ActionId">
    <vt:lpwstr>410b835b-a565-485e-a129-53d21f8cf7b9</vt:lpwstr>
  </property>
  <property fmtid="{D5CDD505-2E9C-101B-9397-08002B2CF9AE}" pid="16" name="MSIP_Label_defa4170-0d19-0005-0004-bc88714345d2_ContentBits">
    <vt:lpwstr>0</vt:lpwstr>
  </property>
  <property fmtid="{D5CDD505-2E9C-101B-9397-08002B2CF9AE}" pid="17" name="Order">
    <vt:r8>28560700</vt:r8>
  </property>
  <property fmtid="{D5CDD505-2E9C-101B-9397-08002B2CF9AE}" pid="18" name="xd_Signature">
    <vt:bool>false</vt:bool>
  </property>
  <property fmtid="{D5CDD505-2E9C-101B-9397-08002B2CF9AE}" pid="19" name="xd_ProgID">
    <vt:lpwstr/>
  </property>
  <property fmtid="{D5CDD505-2E9C-101B-9397-08002B2CF9AE}" pid="20" name="ComplianceAssetId">
    <vt:lpwstr/>
  </property>
  <property fmtid="{D5CDD505-2E9C-101B-9397-08002B2CF9AE}" pid="21" name="TemplateUrl">
    <vt:lpwstr/>
  </property>
  <property fmtid="{D5CDD505-2E9C-101B-9397-08002B2CF9AE}" pid="22" name="_ExtendedDescription">
    <vt:lpwstr/>
  </property>
  <property fmtid="{D5CDD505-2E9C-101B-9397-08002B2CF9AE}" pid="23" name="TriggerFlowInfo">
    <vt:lpwstr/>
  </property>
  <property fmtid="{D5CDD505-2E9C-101B-9397-08002B2CF9AE}" pid="24" name="MediaServiceImageTags">
    <vt:lpwstr/>
  </property>
</Properties>
</file>